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0" windowWidth="16080" windowHeight="8595" activeTab="0"/>
  </bookViews>
  <sheets>
    <sheet name="Лист1 (2)" sheetId="1" r:id="rId1"/>
    <sheet name="Лист1" sheetId="2" r:id="rId2"/>
  </sheets>
  <definedNames>
    <definedName name="_xlnm.Print_Titles" localSheetId="0">'Лист1 (2)'!$3:$3</definedName>
    <definedName name="_xlnm.Print_Area" localSheetId="0">'Лист1 (2)'!$A$1:$N$161</definedName>
  </definedNames>
  <calcPr fullCalcOnLoad="1"/>
</workbook>
</file>

<file path=xl/sharedStrings.xml><?xml version="1.0" encoding="utf-8"?>
<sst xmlns="http://schemas.openxmlformats.org/spreadsheetml/2006/main" count="597" uniqueCount="369">
  <si>
    <t>№</t>
  </si>
  <si>
    <t>Назва Програми</t>
  </si>
  <si>
    <t>Головний розпорядник бюджетних коштів</t>
  </si>
  <si>
    <t xml:space="preserve">                  "Перелік місцевих  програм, які фінансуватимуться за рахунок коштів  
                                            бюджету Новгород-Сіверської міської  територіальної громади у 2021 році"</t>
  </si>
  <si>
    <t xml:space="preserve">Міська 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</si>
  <si>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Фінансове забезпечення програм (в тис.грн.)</t>
  </si>
  <si>
    <t>Цільова Програма розвитку сімейних форм виховання дітей-сиріт,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</si>
  <si>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r>
      <rPr>
        <sz val="12"/>
        <rFont val="Times New Roman"/>
        <family val="1"/>
      </rPr>
      <t>П Р О Г Р А М А
Міський автобус  у місті Новгороді - Сіверському
на 2021 - 2022 роки</t>
    </r>
    <r>
      <rPr>
        <sz val="10"/>
        <rFont val="Times New Roman"/>
        <family val="1"/>
      </rPr>
      <t xml:space="preserve">
</t>
    </r>
  </si>
  <si>
    <t xml:space="preserve">ПРОГРАМА
 підтримки індивідуального житлового будівництва та розвитку особистого селянського господарства «Власний дім» 
на 2021 – 2027 роки
Новгород-Сіверської міської територіальної громади
</t>
  </si>
  <si>
    <t xml:space="preserve">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
</t>
  </si>
  <si>
    <t xml:space="preserve">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
</t>
  </si>
  <si>
    <t xml:space="preserve">Програма
проведення нормативної грошової оцінки земель  
населених пунктів Новгород-Сіверської міської  територіальної громади 
на 2021 рік
</t>
  </si>
  <si>
    <t xml:space="preserve">Програма
розвитку земельних відносин на території 
Новгород-Сіверської міської  територіальної громади на 2021 рік
</t>
  </si>
  <si>
    <t>1230.0</t>
  </si>
  <si>
    <r>
      <t xml:space="preserve">Програма управління комунальним майном Новгород-Сіверської міської </t>
    </r>
    <r>
      <rPr>
        <sz val="10"/>
        <color indexed="10"/>
        <rFont val="Times New Roman"/>
        <family val="1"/>
      </rPr>
      <t xml:space="preserve">об’єднаної </t>
    </r>
    <r>
      <rPr>
        <sz val="10"/>
        <rFont val="Times New Roman"/>
        <family val="1"/>
      </rPr>
      <t>територіальної громади на   2021 рік</t>
    </r>
  </si>
  <si>
    <t xml:space="preserve">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
</t>
  </si>
  <si>
    <t xml:space="preserve">ПРОГРАМА
надання допомоги відділу прикордонної служби «Грем'яч» Чернігівського прикордонного загону на 2021 рік 
</t>
  </si>
  <si>
    <t>державний б-т</t>
  </si>
  <si>
    <t xml:space="preserve">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
</t>
  </si>
  <si>
    <t xml:space="preserve">Програма
надання пільг на встановлення та користування квартирними телефонами на території Новгород-Сіверської міської територіальної громади 
на 2021 - 2022 роки
</t>
  </si>
  <si>
    <t xml:space="preserve">Програма
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2021 - 2022 роки
</t>
  </si>
  <si>
    <t xml:space="preserve">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2021 - 2022 роки
</t>
  </si>
  <si>
    <t xml:space="preserve">Програма
соціального захисту осіб з інвалідністю, які проживають
на території Новгород-Сіверської міської територіальної громади, 
на 2021 - 2022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</si>
  <si>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2021 - 2022 роки
</t>
  </si>
  <si>
    <t xml:space="preserve">доробити </t>
  </si>
  <si>
    <r>
      <rPr>
        <sz val="10"/>
        <color indexed="10"/>
        <rFont val="Times New Roman"/>
        <family val="1"/>
      </rPr>
      <t xml:space="preserve">Програма
  надання пільг на проїзд окремим категоріям громадян 
Новгород-Сіверської міської територіальної громади </t>
    </r>
    <r>
      <rPr>
        <sz val="10"/>
        <rFont val="Times New Roman"/>
        <family val="1"/>
      </rPr>
      <t xml:space="preserve">
залізничним транспортом приміського сполучення 
на 2021 - 2022 роки
</t>
    </r>
  </si>
  <si>
    <t>??????</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</si>
  <si>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
</t>
  </si>
  <si>
    <r>
      <rPr>
        <sz val="10"/>
        <rFont val="Times New Roman"/>
        <family val="1"/>
      </rPr>
      <t xml:space="preserve">ПРОГРАМА
фінансової підтримки комунальних підприємств Новгород-Сіверської 
міської територіальної громади та здійснення внесків </t>
    </r>
    <r>
      <rPr>
        <sz val="10"/>
        <color indexed="10"/>
        <rFont val="Times New Roman"/>
        <family val="1"/>
      </rPr>
      <t xml:space="preserve">
до їх статутного капіталу на  2021 рік
</t>
    </r>
  </si>
  <si>
    <t xml:space="preserve">Програма забезпечення 
розробки (корегування, оновлення) містобудівної  
документації «Генеральний план міста 
Новгород-Сіверський» на 2021- 2022 роки
</t>
  </si>
  <si>
    <t xml:space="preserve">
Програма
фінансового забезпечення  проведення повторних  місцевих виборів міського голови  17 січня 2021 року  на 2020 - 2021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</si>
  <si>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2021 - 2022 роки
</t>
  </si>
  <si>
    <t>доробити паспорт</t>
  </si>
  <si>
    <t xml:space="preserve">Програма
забезпечення препаратами інсуліну хворих на цукровий діабет
мешканців Новгород-Сіверської міської територіальної громади 
на 2021 - 2022 роки
</t>
  </si>
  <si>
    <t xml:space="preserve"> 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</si>
  <si>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юридичного обслуговування Новгород-Сіверської міської ради Чернігівської області на 2020-2021 роки</t>
  </si>
  <si>
    <t>Програма інформатизації Новгород-Сіверської міської об'єдноної територіальної громади на 2020-2022 роки</t>
  </si>
  <si>
    <t>Міська програма фінансового забезпечення представницьких  витрат та інших видатків, пов'язаних з діяльністю Новгород-Сіверської міської ради  на 2020 рік</t>
  </si>
  <si>
    <t>зробити??????</t>
  </si>
  <si>
    <t>Програма організації громадських робіт та робіт тимчасового характеру у населених пунктах Новгород-Сіверської міської об'єдноної територіальної громади на 2020 рік</t>
  </si>
  <si>
    <t>буде чи ні?????</t>
  </si>
  <si>
    <t>Програма надання одноразової матеріальної допомоги мешканцям населених пунктів Новгород-Сіверської міської ради на 2019-2023 роки</t>
  </si>
  <si>
    <t>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2021 - 2022 роки</t>
  </si>
  <si>
    <t>Програма розвитку малого і середнього підприємництва у м. Новгород-Сіверський на 2017-2020 роки</t>
  </si>
  <si>
    <t>Міська 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населених пунктів Новгород-Сіверської міської об'єдноної територіальної громади на 2020 рік</t>
  </si>
  <si>
    <t>є на 2021????</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</si>
  <si>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</si>
  <si>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с</t>
    </r>
    <r>
      <rPr>
        <sz val="10"/>
        <color indexed="10"/>
        <rFont val="Times New Roman"/>
        <family val="1"/>
      </rPr>
      <t>пец фонд</t>
    </r>
  </si>
  <si>
    <t>Міська програма  юридичного обслуговування управління соціального захисту населення, сім’ї та праці Новгород-Сіверської міської  об'єднаної територіальної громади  на 2020- 2021 роки</t>
  </si>
  <si>
    <t>2020 - 354882</t>
  </si>
  <si>
    <t>КОРОНОВІРУС</t>
  </si>
  <si>
    <t>ГРОМАДСЬКІ ОБЄДНАННЯ</t>
  </si>
  <si>
    <t>ТРУДОВИЙ АРХІВ</t>
  </si>
  <si>
    <t>ЛІКАРНІ</t>
  </si>
  <si>
    <r>
      <rPr>
        <sz val="10"/>
        <rFont val="Times New Roman"/>
        <family val="1"/>
      </rPr>
      <t xml:space="preserve">Програми  з  відзначення 
державних та професійних свят, ювілейних дат, 
проведення  культурно-мистецьких  заходів </t>
    </r>
    <r>
      <rPr>
        <b/>
        <sz val="10"/>
        <color indexed="10"/>
        <rFont val="Times New Roman"/>
        <family val="1"/>
      </rPr>
      <t xml:space="preserve">
Новгород-Сіверської міської територіальної
громади на 2021-2022 роки
</t>
    </r>
  </si>
  <si>
    <t>Програми «Молодь Сіверщини» на 2021-2023 роки</t>
  </si>
  <si>
    <r>
      <rPr>
        <sz val="10"/>
        <rFont val="Times New Roman"/>
        <family val="1"/>
      </rPr>
      <t>Програма «Оздоровлення  та  відпочинку  дітей             Новгород-Сіверської міської територіальної громади»  на 2021-20</t>
    </r>
    <r>
      <rPr>
        <sz val="10"/>
        <color indexed="10"/>
        <rFont val="Times New Roman"/>
        <family val="1"/>
      </rPr>
      <t>23 роки</t>
    </r>
  </si>
  <si>
    <r>
      <rPr>
        <sz val="10"/>
        <rFont val="Times New Roman"/>
        <family val="1"/>
      </rPr>
      <t>Програма розвитку фізичної культури і спорту Новгород-Сіверської міської територіальної
громади на 2021-2023 роки</t>
    </r>
    <r>
      <rPr>
        <sz val="10"/>
        <color indexed="10"/>
        <rFont val="Times New Roman"/>
        <family val="1"/>
      </rPr>
      <t xml:space="preserve">
</t>
    </r>
  </si>
  <si>
    <t>Програми з національно-патріотичного виховання
Новгород-Сіверської міської територіальної громади на 2021-2025 роки</t>
  </si>
  <si>
    <t>Програма «Шкільний автобус» Новгород-Сіверської міської територіальної громади на 2021-2022 роки</t>
  </si>
  <si>
    <t xml:space="preserve">ПРОГРАМА
«Організація харчування дітей у закладах освіти 
Новгород-Сіверської міської територіальної громади на 2021-2022 роки»
</t>
  </si>
  <si>
    <t>Міська рада</t>
  </si>
  <si>
    <t>Відділ освіти, молоді та спорту</t>
  </si>
  <si>
    <t>Управління соціального захисту населення, сім'ї та праці</t>
  </si>
  <si>
    <t>УСЗН</t>
  </si>
  <si>
    <t>Відділ культури, туризму та з питань діяльності ЗМІ</t>
  </si>
  <si>
    <t>ФУ міської ради</t>
  </si>
  <si>
    <t>Програма розвитку малого і середнього підприємництва у  Новгород-Сіверський міській територіальній громаді на 2021-2024 роки</t>
  </si>
  <si>
    <t>Орієнтовна сума розпорядниківна 2021 рік (необхідні видатки)</t>
  </si>
  <si>
    <t>Різниця в бюджетний запит (Форма-3)</t>
  </si>
  <si>
    <t>КПКВ</t>
  </si>
  <si>
    <t>0116020</t>
  </si>
  <si>
    <t>0615011</t>
  </si>
  <si>
    <t>0810160</t>
  </si>
  <si>
    <t>0813031</t>
  </si>
  <si>
    <t>0813032</t>
  </si>
  <si>
    <t>0813035</t>
  </si>
  <si>
    <t>0813050</t>
  </si>
  <si>
    <t>0813123</t>
  </si>
  <si>
    <t>0813160</t>
  </si>
  <si>
    <t>0813242</t>
  </si>
  <si>
    <t>1014082</t>
  </si>
  <si>
    <t>3710160</t>
  </si>
  <si>
    <t>3719800</t>
  </si>
  <si>
    <t>1014081</t>
  </si>
  <si>
    <t>ВСЬОГО</t>
  </si>
  <si>
    <t>РАЗОМ</t>
  </si>
  <si>
    <t>Програми з національно-патріотичного виховання Новгород-Сіверської міської територіальної громади                                                                                         на 2021-2025 роки</t>
  </si>
  <si>
    <t>Програма інформатизації Новгород-Сіверської міської об'єднаної територіальної громади                                                                                           на 2020-2022 роки</t>
  </si>
  <si>
    <t>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t>
  </si>
  <si>
    <t>Найменування головного розпорядника бюджетних коштів бюджету</t>
  </si>
  <si>
    <t>Найменування місцевої/регіональної  програми</t>
  </si>
  <si>
    <t>Дата і номер документа, яким затверджено місцеву/ регіональну програму</t>
  </si>
  <si>
    <t>Рішення сесії міської ради  від №</t>
  </si>
  <si>
    <t>Рішення сесії міської ради  від 08 грудня 2020 року № 1242</t>
  </si>
  <si>
    <t>Рішення сесії міської ради  від 08 грудня 2020 року № 1257</t>
  </si>
  <si>
    <t>Рішення сесії міської ради  від 08 грудня 2020 року № 1289</t>
  </si>
  <si>
    <t xml:space="preserve"> </t>
  </si>
  <si>
    <t>Програма збереження зелених насаджень на території Новгород-Сіверської міської територіальної громади на 2021-2022 роки</t>
  </si>
  <si>
    <t>Рішення сесії міської ради  від 26 березня 2021 року № 154</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</si>
  <si>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(КП"Горбівське") </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</si>
  <si>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(КП"Добробут") </t>
  </si>
  <si>
    <t xml:space="preserve"> в тому числі:   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                         (Сільські  комунальні підприємства) </t>
  </si>
  <si>
    <t>Напрямки використання коштів</t>
  </si>
  <si>
    <t>Надання фінансової допомоги на поточні видатки КП "Добробут"</t>
  </si>
  <si>
    <t>Надання фінансової допомоги на поточні видатки КП "Горбівське"</t>
  </si>
  <si>
    <t>Надання фінансової допомоги на поточні видатки КП Новгород-Сіверської міської ТГ</t>
  </si>
  <si>
    <t xml:space="preserve">Програма із забезпечення житлом дітей-сиріт, дітей, позбавлених батьківського піклування та осіб з їх числа на території   Новгород-Сіверської міської територіальної громади 
 на 2021-2023 роки
</t>
  </si>
  <si>
    <t>Програма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міської територіальної громади на 2021-2022 роки</t>
  </si>
  <si>
    <t>Рішення сесії міської ради  від 11 червня 2021 року № 199</t>
  </si>
  <si>
    <t>1013133</t>
  </si>
  <si>
    <t xml:space="preserve">Програма розвитку інвестиційної діяльності в Новгород-Сіверській міській територіальній громаді на 2021-2024 роки
</t>
  </si>
  <si>
    <t>Програма з підвищення ефективності управління активами Новгород-Сіверської міської територіальної громади на 2021-2025 роки</t>
  </si>
  <si>
    <t>0810000</t>
  </si>
  <si>
    <t xml:space="preserve">                                                     гривні</t>
  </si>
  <si>
    <t>Соціальний захист фізичних осіб, які надають соціальні послуги з догляду на непрофесійній основі на території Новгород-Сіверської міської територіальної громади, на 2022-2025 роки</t>
  </si>
  <si>
    <t>Підтримка мешканців Новгород-Сіверської міської територіальної громади із стійкими інтелектуальними та/або психічними порушеннями, які за станом здоров'я потребують стороннього догляду, на 2022-2025 роки</t>
  </si>
  <si>
    <t>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2022-2025 роки</t>
  </si>
  <si>
    <t>Юридичне обслуговування управління соціального захисту населення, сім’ї та праці Новгород-Сіверської міської  ради Чернігівської області на 2022-2025 роки</t>
  </si>
  <si>
    <t>Надання фінансової підтримки  громадським організаціям, об'єднанням, їх членам, що діють на території Новгород-Сіверської  міської територіальної громади, на 2022-2025 роки</t>
  </si>
  <si>
    <t>Підтримка сім’ї, забезпечення гендерної рівності та протидії торгівлі людьми Новгород-Сіверської міської територіальної громади на 2022-2025 роки.</t>
  </si>
  <si>
    <t xml:space="preserve">Надання пільг на проїзд на санаторно-курортне лікування постраждалим внаслідок Чорнобильської катастрофи мешканцям Новгород-Сіверської міської територіальної громади на 2022-2025 роки
</t>
  </si>
  <si>
    <t>на 2022-2025 роки</t>
  </si>
  <si>
    <t xml:space="preserve">Програма забезпечення діяльності місцевої пожежної охорони Новгород-Сіверської міської  територіальної громади на 2022-2025 роки
</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</si>
  <si>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</si>
  <si>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реалізації громадського бюджету (бюджету участі) Новгород-Сіверської міської територіальної громади на 2022-2025 роки</t>
  </si>
  <si>
    <t>Програма забезпечення діяльності Комунальної установи «Міський трудовий архів» Новгород-Сіверської міської ради Чернігівської області на 2022-2025 роки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</si>
  <si>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</si>
  <si>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Програма розвитку земельних відносин на території Новгород-Сіверської міської  територіальної громади на 2022-2025 роки</t>
  </si>
  <si>
    <t>Програма розвитку туризму Новгород-Сіверської міської територіальної громади на 2022-2025 роки</t>
  </si>
  <si>
    <t>Програма «Молодь Сіверщини» на 2022 – 2025 роки</t>
  </si>
  <si>
    <t>1)</t>
  </si>
  <si>
    <t>2)</t>
  </si>
  <si>
    <t>3)</t>
  </si>
  <si>
    <t>4)</t>
  </si>
  <si>
    <t>5)</t>
  </si>
  <si>
    <t>6)</t>
  </si>
  <si>
    <t>7)</t>
  </si>
  <si>
    <t>8)</t>
  </si>
  <si>
    <t>9)</t>
  </si>
  <si>
    <t>10)</t>
  </si>
  <si>
    <t>11)</t>
  </si>
  <si>
    <t>12)</t>
  </si>
  <si>
    <t>13)</t>
  </si>
  <si>
    <t>Програми забезпечення покращення якості надання медичної допомоги населенню Новгород-Сіверської міської територіальної громади на 2022-2025 роки</t>
  </si>
  <si>
    <t>Забезпечення лiкарськими засобами пільгових категорій населення відповідно до Постанови КМУ № 1303 від 17.08.1998</t>
  </si>
  <si>
    <t>Забезпечення дітей з інвалідністю технічними та іншими засобами медичного призначення, дітей віком до     1 року, народжених ВІЛ-інфікованими матерями, молочними сумішами</t>
  </si>
  <si>
    <t xml:space="preserve">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продуктамиами для спеціального дієтичного споживання на 2022-2025 роки
</t>
  </si>
  <si>
    <t xml:space="preserve">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
</t>
  </si>
  <si>
    <t>Програма охорони навколишнього природного середовища населених пунктів Новгород-Сіверської міської територіальної громади на 2022 – 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</si>
  <si>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</si>
  <si>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встановлення відеокамер та обслуговування системи відеоспостереження Новгород-Сіверської міської територіальної громади на 2022-2025 роки</t>
  </si>
  <si>
    <t xml:space="preserve">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2022 рік
</t>
  </si>
  <si>
    <t xml:space="preserve">Програма популяризації та підняття престижу служби за контрактом та вступу до вищих військових навчальних закладів Міністерства Оборони України на території Новгород-Сіверської міської територіальної громади на 2022 рік </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</si>
  <si>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</si>
  <si>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Забезпечення діяльності бібліотек</t>
  </si>
  <si>
    <t>Забезпечення діяльності палаців i будинків культури, клубів, центрів дозвілля та iнших клубних закладів</t>
  </si>
  <si>
    <t>Надання спеціалізованої освіти мистецькими школами</t>
  </si>
  <si>
    <t>Забезпечення діяльності інших закладів в галузі культури і мистецтва</t>
  </si>
  <si>
    <t>0613133</t>
  </si>
  <si>
    <t>0615012</t>
  </si>
  <si>
    <t>0613140</t>
  </si>
  <si>
    <t>Програма юридичного обслуговування Новгород-Сіверської міської ради Чернігівської області на 2022 - 2025 роки</t>
  </si>
  <si>
    <t>0110150</t>
  </si>
  <si>
    <t>0110180</t>
  </si>
  <si>
    <t>0112010</t>
  </si>
  <si>
    <t>0112111</t>
  </si>
  <si>
    <t>0113112</t>
  </si>
  <si>
    <t>0113133</t>
  </si>
  <si>
    <t>0113242</t>
  </si>
  <si>
    <t>0116030</t>
  </si>
  <si>
    <t>0116071</t>
  </si>
  <si>
    <t>0116082</t>
  </si>
  <si>
    <t>0117351</t>
  </si>
  <si>
    <t>0117130</t>
  </si>
  <si>
    <t>0117461</t>
  </si>
  <si>
    <t>0117412</t>
  </si>
  <si>
    <t>0117610</t>
  </si>
  <si>
    <t xml:space="preserve"> 0117680</t>
  </si>
  <si>
    <t>0118110</t>
  </si>
  <si>
    <t>0118220</t>
  </si>
  <si>
    <t>0118130</t>
  </si>
  <si>
    <t>0118230</t>
  </si>
  <si>
    <t>0118831</t>
  </si>
  <si>
    <t>0118330</t>
  </si>
  <si>
    <t>0117330</t>
  </si>
  <si>
    <t>Рішення сесії міської ради  від 04 грудня 2019 року № 1009 (зі змінами)</t>
  </si>
  <si>
    <t>0611010</t>
  </si>
  <si>
    <t>0611021</t>
  </si>
  <si>
    <t>0611070</t>
  </si>
  <si>
    <t>0611141</t>
  </si>
  <si>
    <t>0611151</t>
  </si>
  <si>
    <t>0611160</t>
  </si>
  <si>
    <t>0615031</t>
  </si>
  <si>
    <t>Усього</t>
  </si>
  <si>
    <t>Матеріально-технічне забезпечення підприємства (оплата комунальних послуг та енергоносіїв)</t>
  </si>
  <si>
    <t>Рішення сесії міської ради  від 03 грудя 2021 року № 478</t>
  </si>
  <si>
    <t xml:space="preserve">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 </t>
  </si>
  <si>
    <t xml:space="preserve">Програма придбання службового житла в Новгород-Сіверській  міській територіальній громаді на 2022-2025 роки </t>
  </si>
  <si>
    <t>Рішення сесії міської ради  від 03 грудня 2021 року № 465</t>
  </si>
  <si>
    <t>Програма розробки містобудівної документації Новгород-Сіверської міської територіальної громади на 2022-2025 роки</t>
  </si>
  <si>
    <t>Рішення сесії міської ради  від 03 грудня 2021 року № 454</t>
  </si>
  <si>
    <t xml:space="preserve">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
</t>
  </si>
  <si>
    <t>Комплексна програма соціального захисту населення Новгород-Сіверської міської територіальної громади  на 2022-2025 роки, у тому числі по напрямках:</t>
  </si>
  <si>
    <t xml:space="preserve">Соціальний захист осіб з інвалідністю, які проживають на території Новгород-Сіверської міської територіальної громади, на 2022-2025 роки
</t>
  </si>
  <si>
    <t xml:space="preserve">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2022-2025 роки
</t>
  </si>
  <si>
    <t>Надання пільг на встановлення та користування квартирними телефонами на території Новгород-Сіверської міської територіальної громади  на 2022-2025 роки</t>
  </si>
  <si>
    <t xml:space="preserve">Відділ культури і туризму </t>
  </si>
  <si>
    <t>Програм розвитку культури на території Новгород-Сіверської міської  територіальної громади на 2022–2025 роки, у тому числі по напрямках:</t>
  </si>
  <si>
    <t>1014030</t>
  </si>
  <si>
    <t>1014060</t>
  </si>
  <si>
    <t>*</t>
  </si>
  <si>
    <t>1011080</t>
  </si>
  <si>
    <t>1010000</t>
  </si>
  <si>
    <t>Фінансове управління Новгород-Сіверської міської ради</t>
  </si>
  <si>
    <t>3719770</t>
  </si>
  <si>
    <t>Рішення сесії міської ради  від 03 грудня 2021 року № 473</t>
  </si>
  <si>
    <t>Рішення сесії міської ради від 03 грудня 2021 року № 468</t>
  </si>
  <si>
    <t xml:space="preserve">Програма "Поліцейський офіцер громади" Новгород-Сіверської міської територіальної громади на 2022-2025 роки
</t>
  </si>
  <si>
    <t>0610000</t>
  </si>
  <si>
    <t>Програма розвитку фізичної культури і спорту Новгород-Сіверської міської територіальної громади на 2022-2025 роки</t>
  </si>
  <si>
    <t>Комплексна   програма розвитку освіти Новгород-Сіверської міської територіальної громади на 2022-2025 роки:</t>
  </si>
  <si>
    <t>Програми розвитку первинної медико-санітарної допомоги та створення умов для надання якісних медичних послуг населенню на 2022-2025 роки, у тому числі по напрямках:</t>
  </si>
  <si>
    <t xml:space="preserve">Програма «Молодь Сіверщини» на 2022-2025 роки
</t>
  </si>
  <si>
    <t>0611142</t>
  </si>
  <si>
    <t>0611181</t>
  </si>
  <si>
    <t>0617321</t>
  </si>
  <si>
    <t xml:space="preserve">Обсяг фінансування  передбачений місцевою/регіональною програмою по загальному та спеціальному фонду на 2023 рік  (грн.) </t>
  </si>
  <si>
    <t>Бюджетні призначення  на 2023 рік )  по загальному та спеціальному фонду (грн)</t>
  </si>
  <si>
    <t>0618220</t>
  </si>
  <si>
    <t>0611182</t>
  </si>
  <si>
    <t>0610160</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</si>
  <si>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</si>
  <si>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Поточний ремонт сільських структурних підрозділів.Придбання господарських товарів, будівельних матеріалів для ремонту</t>
  </si>
  <si>
    <t>0118240</t>
  </si>
  <si>
    <t>0113210</t>
  </si>
  <si>
    <t xml:space="preserve">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</si>
  <si>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Програма інформатизації  діяльності Новгород-Сіверської міської ради Чернігівської області на 2023-2026 роки</t>
  </si>
  <si>
    <t>Програма інформатизації  діяльності  фінансового управління Новгород-Сіверської міської ради Чернігівської області на 2023-2026 роки</t>
  </si>
  <si>
    <t>0813090</t>
  </si>
  <si>
    <t>14)</t>
  </si>
  <si>
    <t>Організація поховання на території Новгород-Сіверської міської територіальної громади Захисників і захисниць України, які загинули в боротьбі за незалежність, суверенітет і територіальну цілісність України</t>
  </si>
  <si>
    <t>15)</t>
  </si>
  <si>
    <t>Раннє виявлення  туберкульозу</t>
  </si>
  <si>
    <t>Удосконалення  методів діагностики злоякісних новоутворень та спеціального лікування онкологічних хворих</t>
  </si>
  <si>
    <t xml:space="preserve">Впровадження сучасних та ефективних методів лікуванн; Матеріально-технічне забезпечення медпрацівників; </t>
  </si>
  <si>
    <t>Рішення сесії міської ради  від 03 грудня 2021 року № 461                   (зі змінами)</t>
  </si>
  <si>
    <t>Програми проведення будівництва,  ремонту та утримання доріг  і тротуарів комунальної власності Новгород-Сіверської міської територіальної громади на 2022 - 2025 роки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</si>
  <si>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</si>
  <si>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сесії міської ради  від 03 грудня 2021 року № 469                            (зі змінами)</t>
  </si>
  <si>
    <t xml:space="preserve">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t>
  </si>
  <si>
    <t>Соціальна підтримка учасників АТО, ООС, Захисників і Захисниць України, членів їх сіфмей, а ткаож членів сімей військовослужбовціфв, загиблих (пропавших безвісті) в Афганістані при виконанні інтернаціонального обов'язку, які є мешканцями Новгород-Сіверської міської територіальної громади на 2022-2025 роки</t>
  </si>
  <si>
    <t>Інформатизація діяльності Управління соціального захисту населення, сім'ї та праці Новгород-Сіверської міської ради Чернігівської області на 2022-2025 року</t>
  </si>
  <si>
    <t xml:space="preserve">Програма інформатизації  відділу культури і туризму Новгород-Сіверської міської  ради Чернігівської області на 2023-2025 роки                                                                                                        </t>
  </si>
  <si>
    <t>Програма надання безоплатної правової допомоги населенню Новгород-Сіверської міської територіальної громади на 2023 рік</t>
  </si>
  <si>
    <t>Програма профілактики правопорушень на території населених пунктів Новгород-Сіверської міської територіальної громади на 2023 рік</t>
  </si>
  <si>
    <t>Залишок асигнувань до кінця року</t>
  </si>
  <si>
    <t>Програма про забезпечення автобусного сполучення між містом Новгород-Сіверським та адміністративними центрами територіальних громад Новгород-Сіверського району на 2023 рік</t>
  </si>
  <si>
    <t>щомісячна матеріальна допомога інвалідам, які мають необхідність у забезпеченні медичними виробами та засобами</t>
  </si>
  <si>
    <t>відшкодування витрат за проїзд  для отримання  хворими  з  хронічною  нирковою недостатність курсів програмного гемодіалізу</t>
  </si>
  <si>
    <t>компенсація фізичним особам за надання соціальних послуг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</si>
  <si>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0813230</t>
  </si>
  <si>
    <t>судовий збір</t>
  </si>
  <si>
    <t>забезпечення діяльності КУ "Міський трудовий архів"</t>
  </si>
  <si>
    <t>Оплата комунальних послуг та енергоносіїв КНП</t>
  </si>
  <si>
    <t>матеріальна допомога мешканцям громади</t>
  </si>
  <si>
    <t>відшкодування різниці в тарифах на послуги з централізованого водопостачання та водовідведення для населення міста Новгорода-Сіверського</t>
  </si>
  <si>
    <t>відшкодування різниці між затвердженим виконавчим комітетом міської ради  тарифом на послуги з перевезення пасажирів на автобусному маршруті (погашена кредиторська заборгованість)</t>
  </si>
  <si>
    <t>членські внески до Асоціацій</t>
  </si>
  <si>
    <t>оплата праці і нарахування на заробітну плату, придбання предметів, матеріалів, обладнання та інвентарю</t>
  </si>
  <si>
    <t>відшкодування за послуги зв'язку, які надаються пільговим категоріям громадян</t>
  </si>
  <si>
    <t>матеріальна допомога членам громадських організацій</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</si>
  <si>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</si>
  <si>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придбання квітів, корзин з квітами, державної та протокольної атрибутики</t>
  </si>
  <si>
    <t>На підвищення оперативності реагування на правопорушення, попередження та припинення адміністративних і кримінальних правопорушень, профілактики вуличної злочинності на території населених пунктів МТГ</t>
  </si>
  <si>
    <t>пільгові медикаменти</t>
  </si>
  <si>
    <t>фінансова підтримка КП громади</t>
  </si>
  <si>
    <t>виготовлення технічної документації з землеустрою (погашена кредиторська заборгованість 2022 року)</t>
  </si>
  <si>
    <t>Н-Сів філія ЧОЦЗ</t>
  </si>
  <si>
    <t>Міська рада/         ЦНСП</t>
  </si>
  <si>
    <t>фінансування організації оплачуваних громадських робіт Новгород-Сіверською районною філією Чернігівського обласного центру зайнятості</t>
  </si>
  <si>
    <t>одноразова виплата дитині-сироті, якій виповнилося 18 рокув</t>
  </si>
  <si>
    <t>придбання матеріалі, обладнання,інвентарю, послуги тощо</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</si>
  <si>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</si>
  <si>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 xml:space="preserve">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
</t>
  </si>
  <si>
    <t>Рішення сесії міської ради  від 03 грудня 2021 року    № 440</t>
  </si>
  <si>
    <t>Рішення сесії міської ради  від 03 грудня 2021 року            № 437 (зі змінами)</t>
  </si>
  <si>
    <t>Рішення сесії міської ради  від 03 грудя 2021 року            № 488</t>
  </si>
  <si>
    <t>Рішення сесії міської ради від 28 лютого 2019 року                       № 810  (зі змінами)</t>
  </si>
  <si>
    <t>Рішення сесії міської ради  від 03 грудня 2021 року               № 466  (зі змінами)</t>
  </si>
  <si>
    <t>Рішення сесії міської ради  від 14 липня 2021 року         № 275 (зі змінами)</t>
  </si>
  <si>
    <t>Рішення сесії міської ради  від 03 грудня 2021 року                 № 467</t>
  </si>
  <si>
    <t>Рішення сесії міської ради  від 26 жовтня 2021 року                                    № 369 (зі змінами)</t>
  </si>
  <si>
    <t>Рішення сесії міської ради  від 03 грудня 2021 року                   № 449</t>
  </si>
  <si>
    <t>Рішення сесії міської ради  від 08 грудня 2020 року                № 1241</t>
  </si>
  <si>
    <t>Рішення сесії міської ради  від 03 грудня 2021 року                № 464  (зі змінами)</t>
  </si>
  <si>
    <t>Рішення сесії міської ради  від 08 грудня 2020 року              № 1244</t>
  </si>
  <si>
    <t>Рішення сесії міської ради  від 03 грудня 2021 року              № 485</t>
  </si>
  <si>
    <t>Рішення сесії міської ради  від 03 грудня 2021 року             № 472</t>
  </si>
  <si>
    <t>Рішення сесії міської ради  від 03 грудня 2021 року                             № 480 (зі змінами)</t>
  </si>
  <si>
    <t>Рішення сесії міської ради від 03 грудня 2021 року           № 479</t>
  </si>
  <si>
    <t>Рішення сесії міської ради від 03 грудня 2021 року             № 479</t>
  </si>
  <si>
    <t>Рішення сесії міської ради  від 03 грудня 2021 року           № 455 (зі змінами)</t>
  </si>
  <si>
    <t>Рішення сесії міської ради  від 03 грудня 2021 року       № 484</t>
  </si>
  <si>
    <t>Рішення сесії міської ради  від 03 грудня 2021 року               № 483</t>
  </si>
  <si>
    <t xml:space="preserve">Рішення сесії міської ради від  15 грудня 2022 року             № 738 </t>
  </si>
  <si>
    <t xml:space="preserve">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2022-2025 роки
</t>
  </si>
  <si>
    <t>Рішення сесії міської ради  від 03 грудня 2021 року № 444   (зі змінами)</t>
  </si>
  <si>
    <t xml:space="preserve">Програма забезпечення безпеки населення Новгород-Сіверської міської територіальної громади Державною установою "Новгород-Сіверська установа виконання покарань (№31)"                       на 2023 рік
</t>
  </si>
  <si>
    <t>Рішення 22-ої сесії міської ради від 30 березня 2023 року № 798</t>
  </si>
  <si>
    <t>Рішення 22-ої сесії міської ради від 30 березня 2023 року № 799</t>
  </si>
  <si>
    <t>Програма підтримки Новгород-Сіверського сектору Управління Державної міграційної служби України в Чернігівській області       на 2023 рік</t>
  </si>
  <si>
    <t>Програма надання допомоги підрозділам охорони кордону 105 прикордонного загону імені князя Володимира Великого                         на 2023 рік</t>
  </si>
  <si>
    <t>Рішення сесії міської ради  від 03 грудня 2021 року  № 460  (зі змінами)</t>
  </si>
  <si>
    <t>Рішення сесії міської ради  від 03 грудня 2021 року  № 462 (зі змінами)</t>
  </si>
  <si>
    <t>Рішення сесії міської ради  від 21 лютого 2022 року   № 592  (зі змінами)</t>
  </si>
  <si>
    <t>Рішення сесії міської ради  від 21 лютого 2022 року  № 592   (зі змінами)</t>
  </si>
  <si>
    <t>Рішення сесії міської ради  від 03 грудня 2021 року  № 470  (зі змінами)</t>
  </si>
  <si>
    <t xml:space="preserve">Рішення сесії міської ради від 04 грудня 2019 року № 975  (зі змінами)      </t>
  </si>
  <si>
    <t>Рішення сесії міської ради  від 04 грудня 2019 року № 975  (зі змінами)</t>
  </si>
  <si>
    <t>Рішення сесії міської ради  від 03 грудня 2021 року  № 492</t>
  </si>
  <si>
    <t>Рішення сесії міської ради  від 03 грудня 2021 року № 485</t>
  </si>
  <si>
    <t>Рішення сесії міської ради  від 03 грудня 2021 року № 475  (зі змінами)</t>
  </si>
  <si>
    <t>Рішення сесії міської ради  від 08 грудня 2020 року  № 1287</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</si>
  <si>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(пожежна)</t>
  </si>
  <si>
    <t>Рішення сесії міської ради від 27 січня 2023 року № 775</t>
  </si>
  <si>
    <t>Соціальний захист та підтримка внутрішньо переміщених осіб Новгород-Сіверської міської територіальної громади на 2022-2025 роки</t>
  </si>
  <si>
    <t>матеріали, обладнання, інвентар, послуги, інформатизація, здоров'я та соціальний захист</t>
  </si>
  <si>
    <t>матеріали, обладнання, інвентар, послуги, здоров'я та соціальний захист, розвиток матеріально-технічної бази</t>
  </si>
  <si>
    <t>Оплата праці і нарахування на заробітну плату працівникам, задіяним у громадських роботах</t>
  </si>
  <si>
    <t>матеріали</t>
  </si>
  <si>
    <t>на проведення заходів і робіт з мобілізаційної підготовки місцевого значення, мобілізації та територіальної оборони Новгород-Сіверської МТГ</t>
  </si>
  <si>
    <t>Оплата праці і нарахування на заробітну плату працівникам, задіяним у благоустрої; придбання матеріалів, оплата послуг; по спеціальному фонду - капітальний ремонт водовідної споруди по вул.Шевченка в м. Новгороді-Сіверському Чернігівської області</t>
  </si>
  <si>
    <t xml:space="preserve">                 ЗВІТ про використання коштів на місцеві програми, які фінансуватимуться за рахунок коштів  бюджету Новгород-Сіверської міської  територіальної громади у 2023 році (з урахуванням змін) станом на 01 травня 2023 року </t>
  </si>
  <si>
    <r>
      <t xml:space="preserve">Фактично використано станом </t>
    </r>
    <r>
      <rPr>
        <b/>
        <u val="single"/>
        <sz val="24"/>
        <rFont val="Times New Roman"/>
        <family val="1"/>
      </rPr>
      <t>на 01 травня 2023 року</t>
    </r>
  </si>
  <si>
    <t>Рішення сесії міської ради від 27 січня 2023 року № 779 (зі змінами)</t>
  </si>
  <si>
    <t>16)</t>
  </si>
  <si>
    <t>Рішення сесії міської ради  від  27 cічня 2023 року № 778 (зі змінами)</t>
  </si>
  <si>
    <t xml:space="preserve">Рішення сесії міської ради  від 15 грудня 2022 року № 747 (зі змінами) </t>
  </si>
  <si>
    <t>Рішення сесії міської ради від 15 грудня 2022 року № 745 (зі змінами)</t>
  </si>
  <si>
    <t>Рішення сесії міської ради від 15 грудня 2022 року № 762 (зі змінами)</t>
  </si>
  <si>
    <t>За послуги мережі інтернету</t>
  </si>
  <si>
    <t>відшкодування за проїзд пільговим категоріям громадян зализничним транспортом приміського сполучення</t>
  </si>
  <si>
    <t>Витрати за послуги поховання  загиблих Захисників України</t>
  </si>
  <si>
    <t>Рішення сесії міської ради  від 03 грудня 2021 року № 493 (зі змінами)</t>
  </si>
  <si>
    <t xml:space="preserve"> обслуговування програми, придбання модемівслуги провайдерів</t>
  </si>
  <si>
    <t>представницькі видатки</t>
  </si>
  <si>
    <t xml:space="preserve">Поповнення матеріального резерву </t>
  </si>
  <si>
    <t>Рішення сесії міської ради  від 03 грудня 2021 року № 463 (зі змінами)</t>
  </si>
  <si>
    <t>Рішення сесії міської ради  від 08 грудня 2020 року № 1250</t>
  </si>
  <si>
    <t>Рішення сесії міської ради  від 14 липня 2021 року № 275 (зі змінами)</t>
  </si>
  <si>
    <t>Рішення сесії міської ради  від 03 грудня 2021 року №476</t>
  </si>
  <si>
    <t>призи</t>
  </si>
  <si>
    <t>Техпаспорт</t>
  </si>
  <si>
    <t>компенсація вартості проїзду</t>
  </si>
  <si>
    <t>памперси</t>
  </si>
  <si>
    <t xml:space="preserve"> ремонт камер відеоспостереження</t>
  </si>
  <si>
    <t>поточні видатки</t>
  </si>
  <si>
    <t>поточні видатки, інформатизація</t>
  </si>
  <si>
    <t>погашення кредиторської заборгованості за 2022 рік, матеріали, обладнання , інвентар, послуги, інформатизація, здоров'я та соціальний захист</t>
  </si>
  <si>
    <t>погашення кредиторської заборгованості за 2022 рік, ПММ,запчастини, господарчі товари, тощо</t>
  </si>
  <si>
    <t>погашена кредиторська заборгованість за 2022 рік, матеріали, обладнання, інвентар, тощо</t>
  </si>
  <si>
    <t>Придбання матеріалів, обладнання, інвентарю, послуги; погашена кредиторська заборгованість за 2022 рік,  тощо</t>
  </si>
  <si>
    <t>відшкодування за медикаменти, відпущені  громадянам, які постраждали в наслідок Чорнобильської катастрофи</t>
  </si>
  <si>
    <t>Соціальна підтримка</t>
  </si>
  <si>
    <t>погашена кредиторська заборгованість 2022 року, послуги з доступу до електронного кабінету періодичних видань</t>
  </si>
  <si>
    <t xml:space="preserve">інша субвенція районному бюджету Новгород-Сіверського району на виконання заходів Програми </t>
  </si>
  <si>
    <t>Покращення матеріально-технічного забезпечення</t>
  </si>
  <si>
    <t xml:space="preserve">Забезпечення безпеки населення Новгород-Сіверської міської територіальної громади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</si>
</sst>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422]d\ mmmm\ yyyy&quot; р.&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
    <numFmt numFmtId="188" formatCode="#,##0.0"/>
  </numFmts>
  <fonts count="109">
    <font>
      <sz val="10"/>
      <name val="Arial Cyr"/>
      <family val="0"/>
    </font>
    <font>
      <sz val="11"/>
      <color indexed="8"/>
      <name val="Calibri"/>
      <family val="2"/>
    </font>
    <font>
      <sz val="10"/>
      <name val="Times New Roman"/>
      <family val="1"/>
    </font>
    <font>
      <b/>
      <sz val="14"/>
      <name val="Times New Roman"/>
      <family val="1"/>
    </font>
    <font>
      <sz val="10"/>
      <name val="Helv"/>
      <family val="0"/>
    </font>
    <font>
      <sz val="10"/>
      <name val="Times New Roman Cyr"/>
      <family val="0"/>
    </font>
    <font>
      <b/>
      <sz val="11"/>
      <name val="Times New Roman Cyr"/>
      <family val="1"/>
    </font>
    <font>
      <sz val="12"/>
      <name val="Times New Roman"/>
      <family val="1"/>
    </font>
    <font>
      <sz val="14"/>
      <name val="Times New Roman"/>
      <family val="1"/>
    </font>
    <font>
      <sz val="10"/>
      <color indexed="10"/>
      <name val="Times New Roman"/>
      <family val="1"/>
    </font>
    <font>
      <b/>
      <sz val="10"/>
      <color indexed="10"/>
      <name val="Times New Roman"/>
      <family val="1"/>
    </font>
    <font>
      <sz val="10"/>
      <color indexed="10"/>
      <name val="Times New Roman Cyr"/>
      <family val="0"/>
    </font>
    <font>
      <b/>
      <sz val="10"/>
      <color indexed="10"/>
      <name val="Times New Roman Cyr"/>
      <family val="0"/>
    </font>
    <font>
      <b/>
      <sz val="24"/>
      <name val="Times New Roman"/>
      <family val="1"/>
    </font>
    <font>
      <b/>
      <sz val="24"/>
      <name val="Times New Roman CYR"/>
      <family val="1"/>
    </font>
    <font>
      <sz val="24"/>
      <name val="Times New Roman"/>
      <family val="1"/>
    </font>
    <font>
      <sz val="24"/>
      <name val="Times New Roman Cyr"/>
      <family val="0"/>
    </font>
    <font>
      <sz val="22"/>
      <name val="Times New Roman"/>
      <family val="1"/>
    </font>
    <font>
      <b/>
      <sz val="22"/>
      <name val="Times New Roman"/>
      <family val="1"/>
    </font>
    <font>
      <b/>
      <sz val="18"/>
      <name val="Times New Roman"/>
      <family val="1"/>
    </font>
    <font>
      <sz val="10"/>
      <color indexed="8"/>
      <name val="MS Sans Serif"/>
      <family val="2"/>
    </font>
    <font>
      <i/>
      <sz val="24"/>
      <color indexed="62"/>
      <name val="Times New Roman"/>
      <family val="1"/>
    </font>
    <font>
      <i/>
      <sz val="24"/>
      <name val="Times New Roman"/>
      <family val="1"/>
    </font>
    <font>
      <sz val="26"/>
      <name val="Times New Roman"/>
      <family val="1"/>
    </font>
    <font>
      <b/>
      <sz val="36"/>
      <name val="Calibri"/>
      <family val="2"/>
    </font>
    <font>
      <i/>
      <sz val="22"/>
      <name val="Times New Roman"/>
      <family val="1"/>
    </font>
    <font>
      <b/>
      <sz val="36"/>
      <name val="Times New Roman"/>
      <family val="1"/>
    </font>
    <font>
      <b/>
      <sz val="26"/>
      <name val="Times New Roman"/>
      <family val="1"/>
    </font>
    <font>
      <i/>
      <sz val="20"/>
      <name val="Times New Roman"/>
      <family val="1"/>
    </font>
    <font>
      <b/>
      <sz val="24"/>
      <name val="Times New Roman Cyr"/>
      <family val="0"/>
    </font>
    <font>
      <sz val="36"/>
      <name val="Calibri"/>
      <family val="2"/>
    </font>
    <font>
      <b/>
      <sz val="36"/>
      <name val="Arial Cyr"/>
      <family val="0"/>
    </font>
    <font>
      <i/>
      <sz val="24"/>
      <name val="Times New Roman Cyr"/>
      <family val="0"/>
    </font>
    <font>
      <sz val="20"/>
      <name val="Times New Roman"/>
      <family val="1"/>
    </font>
    <font>
      <i/>
      <sz val="18"/>
      <name val="Times New Roman"/>
      <family val="1"/>
    </font>
    <font>
      <b/>
      <u val="single"/>
      <sz val="2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4"/>
      <color indexed="60"/>
      <name val="Times New Roman CYR"/>
      <family val="1"/>
    </font>
    <font>
      <sz val="24"/>
      <color indexed="60"/>
      <name val="Times New Roman"/>
      <family val="1"/>
    </font>
    <font>
      <sz val="24"/>
      <color indexed="8"/>
      <name val="Times New Roman"/>
      <family val="1"/>
    </font>
    <font>
      <b/>
      <sz val="24"/>
      <color indexed="60"/>
      <name val="Times New Roman"/>
      <family val="1"/>
    </font>
    <font>
      <sz val="14"/>
      <color indexed="60"/>
      <name val="Times New Roman"/>
      <family val="1"/>
    </font>
    <font>
      <b/>
      <sz val="36"/>
      <color indexed="8"/>
      <name val="Calibri"/>
      <family val="2"/>
    </font>
    <font>
      <b/>
      <sz val="24"/>
      <color indexed="8"/>
      <name val="Times New Roman"/>
      <family val="1"/>
    </font>
    <font>
      <sz val="36"/>
      <color indexed="8"/>
      <name val="Calibri"/>
      <family val="2"/>
    </font>
    <font>
      <b/>
      <sz val="28"/>
      <color indexed="8"/>
      <name val="Times New Roman"/>
      <family val="1"/>
    </font>
    <font>
      <i/>
      <sz val="24"/>
      <color indexed="60"/>
      <name val="Times New Roman"/>
      <family val="1"/>
    </font>
    <font>
      <i/>
      <sz val="24"/>
      <color indexed="8"/>
      <name val="Times New Roman"/>
      <family val="1"/>
    </font>
    <font>
      <sz val="22"/>
      <color indexed="60"/>
      <name val="Times New Roman"/>
      <family val="1"/>
    </font>
    <font>
      <sz val="24"/>
      <color indexed="10"/>
      <name val="Times New Roman"/>
      <family val="1"/>
    </font>
    <font>
      <sz val="22"/>
      <color indexed="8"/>
      <name val="Times New Roman"/>
      <family val="1"/>
    </font>
    <font>
      <b/>
      <sz val="26"/>
      <color indexed="8"/>
      <name val="Times New Roman"/>
      <family val="1"/>
    </font>
    <font>
      <sz val="20"/>
      <color indexed="8"/>
      <name val="Times New Roman"/>
      <family val="1"/>
    </font>
    <font>
      <i/>
      <sz val="22"/>
      <color indexed="8"/>
      <name val="Times New Roman"/>
      <family val="1"/>
    </font>
    <font>
      <sz val="24"/>
      <color indexed="8"/>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24"/>
      <color rgb="FFC00000"/>
      <name val="Times New Roman CYR"/>
      <family val="1"/>
    </font>
    <font>
      <sz val="24"/>
      <color rgb="FFC00000"/>
      <name val="Times New Roman"/>
      <family val="1"/>
    </font>
    <font>
      <sz val="24"/>
      <color theme="1"/>
      <name val="Times New Roman"/>
      <family val="1"/>
    </font>
    <font>
      <b/>
      <sz val="24"/>
      <color rgb="FFC00000"/>
      <name val="Times New Roman"/>
      <family val="1"/>
    </font>
    <font>
      <sz val="14"/>
      <color rgb="FFC00000"/>
      <name val="Times New Roman"/>
      <family val="1"/>
    </font>
    <font>
      <b/>
      <sz val="36"/>
      <color theme="1"/>
      <name val="Calibri"/>
      <family val="2"/>
    </font>
    <font>
      <b/>
      <sz val="24"/>
      <color theme="1"/>
      <name val="Times New Roman"/>
      <family val="1"/>
    </font>
    <font>
      <sz val="36"/>
      <color theme="1"/>
      <name val="Calibri"/>
      <family val="2"/>
    </font>
    <font>
      <b/>
      <sz val="28"/>
      <color theme="1"/>
      <name val="Times New Roman"/>
      <family val="1"/>
    </font>
    <font>
      <i/>
      <sz val="24"/>
      <color rgb="FFC00000"/>
      <name val="Times New Roman"/>
      <family val="1"/>
    </font>
    <font>
      <i/>
      <sz val="24"/>
      <color theme="1"/>
      <name val="Times New Roman"/>
      <family val="1"/>
    </font>
    <font>
      <sz val="22"/>
      <color rgb="FFC00000"/>
      <name val="Times New Roman"/>
      <family val="1"/>
    </font>
    <font>
      <sz val="24"/>
      <color rgb="FFFF0000"/>
      <name val="Times New Roman"/>
      <family val="1"/>
    </font>
    <font>
      <sz val="22"/>
      <color theme="1"/>
      <name val="Times New Roman"/>
      <family val="1"/>
    </font>
    <font>
      <b/>
      <sz val="26"/>
      <color theme="1"/>
      <name val="Times New Roman"/>
      <family val="1"/>
    </font>
    <font>
      <sz val="20"/>
      <color theme="1"/>
      <name val="Times New Roman"/>
      <family val="1"/>
    </font>
    <font>
      <i/>
      <sz val="22"/>
      <color theme="1"/>
      <name val="Times New Roman"/>
      <family val="1"/>
    </font>
    <font>
      <sz val="24"/>
      <color theme="1"/>
      <name val="Times New Roman Cyr"/>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style="mediu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25" borderId="1" applyNumberFormat="0" applyAlignment="0" applyProtection="0"/>
    <xf numFmtId="0" fontId="75" fillId="26" borderId="2" applyNumberFormat="0" applyAlignment="0" applyProtection="0"/>
    <xf numFmtId="0" fontId="76" fillId="26" borderId="1" applyNumberFormat="0" applyAlignment="0" applyProtection="0"/>
    <xf numFmtId="0" fontId="7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7" borderId="7" applyNumberFormat="0" applyAlignment="0" applyProtection="0"/>
    <xf numFmtId="0" fontId="83" fillId="0" borderId="0" applyNumberFormat="0" applyFill="0" applyBorder="0" applyAlignment="0" applyProtection="0"/>
    <xf numFmtId="0" fontId="84" fillId="28" borderId="0" applyNumberFormat="0" applyBorder="0" applyAlignment="0" applyProtection="0"/>
    <xf numFmtId="0" fontId="20" fillId="0" borderId="0">
      <alignment/>
      <protection/>
    </xf>
    <xf numFmtId="0" fontId="4" fillId="0" borderId="0">
      <alignment/>
      <protection/>
    </xf>
    <xf numFmtId="0" fontId="85" fillId="0" borderId="0" applyNumberFormat="0" applyFill="0" applyBorder="0" applyAlignment="0" applyProtection="0"/>
    <xf numFmtId="0" fontId="86" fillId="29" borderId="0" applyNumberFormat="0" applyBorder="0" applyAlignment="0" applyProtection="0"/>
    <xf numFmtId="0" fontId="8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0" fillId="31" borderId="0" applyNumberFormat="0" applyBorder="0" applyAlignment="0" applyProtection="0"/>
  </cellStyleXfs>
  <cellXfs count="265">
    <xf numFmtId="0" fontId="0" fillId="0" borderId="0" xfId="0" applyAlignment="1">
      <alignment/>
    </xf>
    <xf numFmtId="0" fontId="2" fillId="0" borderId="0" xfId="0" applyFont="1" applyAlignment="1">
      <alignment wrapText="1"/>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180" fontId="2" fillId="0" borderId="14" xfId="0" applyNumberFormat="1"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3" fillId="0" borderId="0" xfId="0" applyFont="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2" fillId="0" borderId="20" xfId="0" applyFont="1" applyBorder="1" applyAlignment="1">
      <alignment horizontal="center" vertical="center" wrapText="1"/>
    </xf>
    <xf numFmtId="2" fontId="2"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15" xfId="54" applyFont="1" applyFill="1" applyBorder="1" applyAlignment="1">
      <alignment horizontal="left" vertical="center" wrapText="1"/>
      <protection/>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2" fontId="2" fillId="0" borderId="21" xfId="0" applyNumberFormat="1" applyFont="1" applyBorder="1" applyAlignment="1">
      <alignment horizontal="center" vertical="center" wrapText="1"/>
    </xf>
    <xf numFmtId="0" fontId="2" fillId="0" borderId="0" xfId="0" applyFont="1" applyAlignment="1">
      <alignment horizontal="center" vertical="justify"/>
    </xf>
    <xf numFmtId="0" fontId="2" fillId="0" borderId="15" xfId="54" applyFont="1" applyBorder="1" applyAlignment="1">
      <alignment horizontal="left" vertical="center" wrapText="1"/>
      <protection/>
    </xf>
    <xf numFmtId="0" fontId="2" fillId="32" borderId="0" xfId="0" applyFont="1" applyFill="1" applyAlignment="1">
      <alignment wrapText="1"/>
    </xf>
    <xf numFmtId="180" fontId="2" fillId="0" borderId="18" xfId="0" applyNumberFormat="1" applyFont="1" applyBorder="1" applyAlignment="1">
      <alignment wrapText="1"/>
    </xf>
    <xf numFmtId="0" fontId="2" fillId="0" borderId="0" xfId="0" applyFont="1" applyBorder="1" applyAlignment="1">
      <alignment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2" fontId="9" fillId="0" borderId="15" xfId="0" applyNumberFormat="1" applyFont="1" applyBorder="1" applyAlignment="1">
      <alignment horizontal="center" vertical="center" wrapText="1"/>
    </xf>
    <xf numFmtId="0" fontId="8" fillId="0" borderId="0" xfId="0" applyFont="1" applyAlignment="1">
      <alignment/>
    </xf>
    <xf numFmtId="0" fontId="7" fillId="0" borderId="0" xfId="0" applyFont="1" applyAlignment="1">
      <alignment/>
    </xf>
    <xf numFmtId="0" fontId="9" fillId="0" borderId="0" xfId="0" applyFont="1" applyAlignment="1">
      <alignment wrapText="1"/>
    </xf>
    <xf numFmtId="0" fontId="10" fillId="0" borderId="0" xfId="0" applyFont="1" applyAlignment="1">
      <alignment wrapText="1"/>
    </xf>
    <xf numFmtId="0" fontId="10" fillId="0" borderId="15" xfId="54" applyFont="1" applyBorder="1" applyAlignment="1">
      <alignment horizontal="left" vertical="center" wrapText="1"/>
      <protection/>
    </xf>
    <xf numFmtId="0" fontId="12" fillId="0" borderId="15" xfId="54" applyFont="1" applyFill="1" applyBorder="1" applyAlignment="1">
      <alignment horizontal="left" vertical="center" wrapText="1"/>
      <protection/>
    </xf>
    <xf numFmtId="0" fontId="10" fillId="0" borderId="15" xfId="54" applyFont="1" applyFill="1" applyBorder="1" applyAlignment="1">
      <alignment horizontal="left" vertical="center" wrapText="1"/>
      <protection/>
    </xf>
    <xf numFmtId="180" fontId="2" fillId="33" borderId="18" xfId="0" applyNumberFormat="1" applyFont="1" applyFill="1" applyBorder="1" applyAlignment="1">
      <alignment wrapText="1"/>
    </xf>
    <xf numFmtId="0" fontId="2" fillId="33" borderId="12" xfId="0" applyFont="1" applyFill="1" applyBorder="1" applyAlignment="1">
      <alignment wrapText="1"/>
    </xf>
    <xf numFmtId="0" fontId="2" fillId="33" borderId="13" xfId="0" applyFont="1" applyFill="1" applyBorder="1" applyAlignment="1">
      <alignment wrapText="1"/>
    </xf>
    <xf numFmtId="0" fontId="2" fillId="33" borderId="21" xfId="0" applyFont="1" applyFill="1" applyBorder="1" applyAlignment="1">
      <alignment wrapText="1"/>
    </xf>
    <xf numFmtId="0" fontId="2" fillId="33" borderId="15" xfId="0" applyFont="1" applyFill="1" applyBorder="1" applyAlignment="1">
      <alignment wrapText="1"/>
    </xf>
    <xf numFmtId="0" fontId="9" fillId="33" borderId="12" xfId="0" applyFont="1" applyFill="1" applyBorder="1" applyAlignment="1">
      <alignment wrapText="1"/>
    </xf>
    <xf numFmtId="0" fontId="5" fillId="33" borderId="23" xfId="54" applyFont="1" applyFill="1" applyBorder="1" applyAlignment="1">
      <alignment horizontal="left" vertical="center" wrapText="1"/>
      <protection/>
    </xf>
    <xf numFmtId="0" fontId="9" fillId="33" borderId="15" xfId="0" applyFont="1" applyFill="1" applyBorder="1" applyAlignment="1">
      <alignment wrapText="1"/>
    </xf>
    <xf numFmtId="0" fontId="5" fillId="33" borderId="15" xfId="54" applyFont="1" applyFill="1" applyBorder="1" applyAlignment="1">
      <alignment horizontal="left" vertical="center" wrapText="1"/>
      <protection/>
    </xf>
    <xf numFmtId="0" fontId="5" fillId="33" borderId="15" xfId="54" applyFont="1" applyFill="1" applyBorder="1" applyAlignment="1">
      <alignment horizontal="left" vertical="center" wrapText="1"/>
      <protection/>
    </xf>
    <xf numFmtId="0" fontId="10" fillId="33" borderId="15" xfId="0" applyFont="1" applyFill="1" applyBorder="1" applyAlignment="1">
      <alignment wrapText="1"/>
    </xf>
    <xf numFmtId="0" fontId="11" fillId="33" borderId="15" xfId="54" applyFont="1" applyFill="1" applyBorder="1" applyAlignment="1">
      <alignment horizontal="left" vertical="center" wrapText="1"/>
      <protection/>
    </xf>
    <xf numFmtId="0" fontId="13" fillId="34" borderId="0" xfId="0" applyFont="1" applyFill="1" applyAlignment="1">
      <alignment vertical="center" wrapText="1"/>
    </xf>
    <xf numFmtId="0" fontId="14" fillId="34" borderId="0" xfId="54" applyFont="1" applyFill="1" applyBorder="1" applyAlignment="1" applyProtection="1">
      <alignment horizontal="center" vertical="center" wrapText="1"/>
      <protection locked="0"/>
    </xf>
    <xf numFmtId="0" fontId="15" fillId="34" borderId="0" xfId="0" applyFont="1" applyFill="1" applyAlignment="1">
      <alignment wrapText="1"/>
    </xf>
    <xf numFmtId="0" fontId="13" fillId="34" borderId="0"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0" xfId="0" applyFont="1" applyFill="1" applyBorder="1" applyAlignment="1">
      <alignment horizontal="center" wrapText="1"/>
    </xf>
    <xf numFmtId="0" fontId="15" fillId="34" borderId="24" xfId="0" applyFont="1" applyFill="1" applyBorder="1" applyAlignment="1">
      <alignment wrapText="1"/>
    </xf>
    <xf numFmtId="0" fontId="15" fillId="34" borderId="0" xfId="0" applyFont="1" applyFill="1" applyBorder="1" applyAlignment="1">
      <alignment wrapText="1"/>
    </xf>
    <xf numFmtId="0" fontId="15" fillId="34" borderId="0" xfId="0" applyFont="1" applyFill="1" applyAlignment="1">
      <alignment horizontal="center" wrapText="1"/>
    </xf>
    <xf numFmtId="0" fontId="15" fillId="34" borderId="0" xfId="0" applyFont="1" applyFill="1" applyAlignment="1">
      <alignment horizontal="center"/>
    </xf>
    <xf numFmtId="0" fontId="91" fillId="34" borderId="0" xfId="54" applyFont="1" applyFill="1" applyBorder="1" applyAlignment="1" applyProtection="1">
      <alignment horizontal="center" vertical="center" wrapText="1"/>
      <protection locked="0"/>
    </xf>
    <xf numFmtId="0" fontId="92" fillId="34" borderId="0" xfId="0" applyFont="1" applyFill="1" applyAlignment="1">
      <alignment wrapText="1"/>
    </xf>
    <xf numFmtId="0" fontId="92" fillId="34" borderId="21" xfId="0" applyFont="1" applyFill="1" applyBorder="1" applyAlignment="1">
      <alignment horizontal="center" vertical="center" wrapText="1"/>
    </xf>
    <xf numFmtId="0" fontId="92" fillId="34" borderId="0" xfId="0" applyFont="1" applyFill="1" applyAlignment="1">
      <alignment horizontal="center"/>
    </xf>
    <xf numFmtId="0" fontId="92" fillId="34" borderId="13" xfId="0" applyFont="1" applyFill="1" applyBorder="1" applyAlignment="1">
      <alignment horizontal="center" vertical="center" wrapText="1"/>
    </xf>
    <xf numFmtId="0" fontId="13" fillId="34" borderId="0" xfId="0" applyFont="1" applyFill="1" applyAlignment="1">
      <alignment wrapText="1"/>
    </xf>
    <xf numFmtId="0" fontId="15" fillId="34" borderId="25" xfId="0" applyFont="1" applyFill="1" applyBorder="1" applyAlignment="1">
      <alignment wrapText="1"/>
    </xf>
    <xf numFmtId="0" fontId="23" fillId="34" borderId="0" xfId="0" applyFont="1" applyFill="1" applyAlignment="1">
      <alignment wrapText="1"/>
    </xf>
    <xf numFmtId="0" fontId="23" fillId="34" borderId="0" xfId="0" applyFont="1" applyFill="1" applyBorder="1" applyAlignment="1">
      <alignment wrapText="1"/>
    </xf>
    <xf numFmtId="0" fontId="22" fillId="34" borderId="0" xfId="0" applyFont="1" applyFill="1" applyBorder="1" applyAlignment="1">
      <alignment horizontal="center" vertical="center" wrapText="1"/>
    </xf>
    <xf numFmtId="0" fontId="22" fillId="34" borderId="0" xfId="0" applyFont="1" applyFill="1" applyAlignment="1">
      <alignment wrapText="1"/>
    </xf>
    <xf numFmtId="0" fontId="22" fillId="34" borderId="24" xfId="0" applyFont="1" applyFill="1" applyBorder="1" applyAlignment="1">
      <alignment horizontal="center" vertical="center" wrapText="1"/>
    </xf>
    <xf numFmtId="3" fontId="92" fillId="34" borderId="26" xfId="0" applyNumberFormat="1" applyFont="1" applyFill="1" applyBorder="1" applyAlignment="1">
      <alignment wrapText="1"/>
    </xf>
    <xf numFmtId="0" fontId="92" fillId="34" borderId="27" xfId="0" applyFont="1" applyFill="1" applyBorder="1" applyAlignment="1">
      <alignment wrapText="1"/>
    </xf>
    <xf numFmtId="0" fontId="92" fillId="34" borderId="24" xfId="0" applyFont="1" applyFill="1" applyBorder="1" applyAlignment="1">
      <alignment wrapText="1"/>
    </xf>
    <xf numFmtId="3" fontId="92" fillId="34" borderId="0" xfId="0" applyNumberFormat="1" applyFont="1" applyFill="1" applyAlignment="1">
      <alignment wrapText="1"/>
    </xf>
    <xf numFmtId="0" fontId="92" fillId="34" borderId="18" xfId="0" applyNumberFormat="1" applyFont="1" applyFill="1" applyBorder="1" applyAlignment="1">
      <alignment horizontal="center" vertical="center" wrapText="1"/>
    </xf>
    <xf numFmtId="3" fontId="92" fillId="34" borderId="28" xfId="0" applyNumberFormat="1" applyFont="1" applyFill="1" applyBorder="1" applyAlignment="1">
      <alignment wrapText="1"/>
    </xf>
    <xf numFmtId="0" fontId="92" fillId="34" borderId="29" xfId="0" applyFont="1" applyFill="1" applyBorder="1" applyAlignment="1">
      <alignment wrapText="1"/>
    </xf>
    <xf numFmtId="3" fontId="92" fillId="34" borderId="24" xfId="0" applyNumberFormat="1" applyFont="1" applyFill="1" applyBorder="1" applyAlignment="1">
      <alignment wrapText="1"/>
    </xf>
    <xf numFmtId="0" fontId="13" fillId="34" borderId="12" xfId="0" applyNumberFormat="1" applyFont="1" applyFill="1" applyBorder="1" applyAlignment="1">
      <alignment horizontal="center" vertical="center" wrapText="1"/>
    </xf>
    <xf numFmtId="3" fontId="13" fillId="34" borderId="30" xfId="0" applyNumberFormat="1" applyFont="1" applyFill="1" applyBorder="1" applyAlignment="1">
      <alignment wrapText="1"/>
    </xf>
    <xf numFmtId="3" fontId="13" fillId="34" borderId="31" xfId="0" applyNumberFormat="1" applyFont="1" applyFill="1" applyBorder="1" applyAlignment="1">
      <alignment horizontal="center" vertical="center" wrapText="1"/>
    </xf>
    <xf numFmtId="3" fontId="22" fillId="34" borderId="24" xfId="0" applyNumberFormat="1" applyFont="1" applyFill="1" applyBorder="1" applyAlignment="1">
      <alignment horizontal="center" vertical="center" wrapText="1"/>
    </xf>
    <xf numFmtId="0" fontId="93" fillId="34" borderId="0" xfId="0" applyFont="1" applyFill="1" applyBorder="1" applyAlignment="1">
      <alignment wrapText="1"/>
    </xf>
    <xf numFmtId="0" fontId="93" fillId="34" borderId="0" xfId="0" applyFont="1" applyFill="1" applyAlignment="1">
      <alignment wrapText="1"/>
    </xf>
    <xf numFmtId="180" fontId="13" fillId="34" borderId="24" xfId="0" applyNumberFormat="1" applyFont="1" applyFill="1" applyBorder="1" applyAlignment="1">
      <alignment wrapText="1"/>
    </xf>
    <xf numFmtId="0" fontId="13" fillId="34" borderId="24"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92" fillId="34" borderId="24" xfId="0" applyNumberFormat="1" applyFont="1" applyFill="1" applyBorder="1" applyAlignment="1">
      <alignment horizontal="center" vertical="center" wrapText="1"/>
    </xf>
    <xf numFmtId="0" fontId="92" fillId="34" borderId="24" xfId="0" applyFont="1" applyFill="1" applyBorder="1" applyAlignment="1">
      <alignment horizontal="center" vertical="center" wrapText="1"/>
    </xf>
    <xf numFmtId="49" fontId="92" fillId="34" borderId="24" xfId="0" applyNumberFormat="1" applyFont="1" applyFill="1" applyBorder="1" applyAlignment="1">
      <alignment horizontal="center" vertical="center" wrapText="1"/>
    </xf>
    <xf numFmtId="3" fontId="92" fillId="34" borderId="24" xfId="0" applyNumberFormat="1" applyFont="1" applyFill="1" applyBorder="1" applyAlignment="1">
      <alignment horizontal="center" vertical="center" wrapText="1"/>
    </xf>
    <xf numFmtId="0" fontId="92" fillId="34" borderId="24" xfId="0" applyFont="1" applyFill="1" applyBorder="1" applyAlignment="1">
      <alignment horizontal="center" wrapText="1"/>
    </xf>
    <xf numFmtId="0" fontId="92" fillId="34" borderId="24" xfId="0" applyFont="1" applyFill="1" applyBorder="1" applyAlignment="1">
      <alignment horizontal="justify"/>
    </xf>
    <xf numFmtId="0" fontId="94" fillId="34" borderId="24" xfId="0" applyNumberFormat="1" applyFont="1" applyFill="1" applyBorder="1" applyAlignment="1">
      <alignment horizontal="center" vertical="center" wrapText="1"/>
    </xf>
    <xf numFmtId="0" fontId="95" fillId="34" borderId="24" xfId="0" applyFont="1" applyFill="1" applyBorder="1" applyAlignment="1">
      <alignment horizontal="center" vertical="center" wrapText="1"/>
    </xf>
    <xf numFmtId="49" fontId="94" fillId="34" borderId="24" xfId="0" applyNumberFormat="1" applyFont="1" applyFill="1" applyBorder="1" applyAlignment="1">
      <alignment horizontal="center" vertical="center" wrapText="1"/>
    </xf>
    <xf numFmtId="0" fontId="94" fillId="34" borderId="24" xfId="0" applyFont="1" applyFill="1" applyBorder="1" applyAlignment="1">
      <alignment horizontal="center" vertical="center" wrapText="1"/>
    </xf>
    <xf numFmtId="3" fontId="94" fillId="34" borderId="24" xfId="0" applyNumberFormat="1" applyFont="1" applyFill="1" applyBorder="1" applyAlignment="1">
      <alignment horizontal="center" vertical="center" wrapText="1"/>
    </xf>
    <xf numFmtId="3" fontId="94" fillId="34" borderId="24" xfId="0" applyNumberFormat="1" applyFont="1" applyFill="1" applyBorder="1" applyAlignment="1">
      <alignment wrapText="1"/>
    </xf>
    <xf numFmtId="0" fontId="13" fillId="35" borderId="24" xfId="0" applyNumberFormat="1" applyFont="1" applyFill="1" applyBorder="1" applyAlignment="1">
      <alignment horizontal="center" vertical="center" wrapText="1"/>
    </xf>
    <xf numFmtId="49" fontId="13" fillId="35" borderId="24" xfId="0" applyNumberFormat="1" applyFont="1" applyFill="1" applyBorder="1" applyAlignment="1">
      <alignment horizontal="center" vertical="center" wrapText="1"/>
    </xf>
    <xf numFmtId="0" fontId="13" fillId="35" borderId="24" xfId="0" applyFont="1" applyFill="1" applyBorder="1" applyAlignment="1">
      <alignment horizontal="center" vertical="center" wrapText="1"/>
    </xf>
    <xf numFmtId="3" fontId="13" fillId="35" borderId="24" xfId="0" applyNumberFormat="1" applyFont="1" applyFill="1" applyBorder="1" applyAlignment="1">
      <alignment wrapText="1"/>
    </xf>
    <xf numFmtId="3" fontId="13" fillId="35" borderId="24" xfId="0" applyNumberFormat="1" applyFont="1" applyFill="1" applyBorder="1" applyAlignment="1">
      <alignment horizontal="center" vertical="center" wrapText="1"/>
    </xf>
    <xf numFmtId="49" fontId="96" fillId="35" borderId="24" xfId="0" applyNumberFormat="1" applyFont="1" applyFill="1" applyBorder="1" applyAlignment="1">
      <alignment horizontal="center" vertical="center" wrapText="1"/>
    </xf>
    <xf numFmtId="49" fontId="22" fillId="34" borderId="24" xfId="0" applyNumberFormat="1" applyFont="1" applyFill="1" applyBorder="1" applyAlignment="1">
      <alignment horizontal="center" vertical="center" wrapText="1"/>
    </xf>
    <xf numFmtId="3" fontId="22" fillId="34" borderId="24" xfId="0" applyNumberFormat="1" applyFont="1" applyFill="1" applyBorder="1" applyAlignment="1">
      <alignment wrapText="1"/>
    </xf>
    <xf numFmtId="0" fontId="13" fillId="34" borderId="24" xfId="0" applyFont="1" applyFill="1" applyBorder="1" applyAlignment="1">
      <alignment horizontal="center"/>
    </xf>
    <xf numFmtId="49" fontId="24" fillId="34" borderId="24" xfId="0" applyNumberFormat="1" applyFont="1" applyFill="1" applyBorder="1" applyAlignment="1">
      <alignment horizontal="center" vertical="center" wrapText="1"/>
    </xf>
    <xf numFmtId="3" fontId="13" fillId="34" borderId="24" xfId="0" applyNumberFormat="1" applyFont="1" applyFill="1" applyBorder="1" applyAlignment="1">
      <alignment horizontal="center" vertical="center" wrapText="1"/>
    </xf>
    <xf numFmtId="3" fontId="13" fillId="34" borderId="24" xfId="0" applyNumberFormat="1" applyFont="1" applyFill="1" applyBorder="1" applyAlignment="1">
      <alignment wrapText="1"/>
    </xf>
    <xf numFmtId="0" fontId="24" fillId="34" borderId="24" xfId="0" applyFont="1" applyFill="1" applyBorder="1" applyAlignment="1">
      <alignment horizontal="center" vertical="center" wrapText="1"/>
    </xf>
    <xf numFmtId="0" fontId="30" fillId="34" borderId="24" xfId="0" applyFont="1" applyFill="1" applyBorder="1" applyAlignment="1">
      <alignment horizontal="center" vertical="center" wrapText="1"/>
    </xf>
    <xf numFmtId="0" fontId="18" fillId="35" borderId="24" xfId="0" applyFont="1" applyFill="1" applyBorder="1" applyAlignment="1">
      <alignment horizontal="center" vertical="center" wrapText="1"/>
    </xf>
    <xf numFmtId="3" fontId="27" fillId="35" borderId="24" xfId="0" applyNumberFormat="1" applyFont="1" applyFill="1" applyBorder="1" applyAlignment="1">
      <alignment horizontal="center" vertical="center" wrapText="1"/>
    </xf>
    <xf numFmtId="0" fontId="28" fillId="34" borderId="24" xfId="0" applyFont="1" applyFill="1" applyBorder="1" applyAlignment="1">
      <alignment horizontal="center" vertical="center" wrapText="1"/>
    </xf>
    <xf numFmtId="49" fontId="15" fillId="34" borderId="24" xfId="0" applyNumberFormat="1" applyFont="1" applyFill="1" applyBorder="1" applyAlignment="1">
      <alignment horizontal="center" vertical="center" wrapText="1"/>
    </xf>
    <xf numFmtId="0" fontId="17" fillId="34" borderId="24" xfId="0" applyFont="1" applyFill="1" applyBorder="1" applyAlignment="1">
      <alignment horizontal="center" vertical="center" wrapText="1"/>
    </xf>
    <xf numFmtId="3" fontId="15" fillId="34" borderId="24" xfId="0" applyNumberFormat="1" applyFont="1" applyFill="1" applyBorder="1" applyAlignment="1">
      <alignment wrapText="1"/>
    </xf>
    <xf numFmtId="3" fontId="15" fillId="34" borderId="24" xfId="0" applyNumberFormat="1" applyFont="1" applyFill="1" applyBorder="1" applyAlignment="1">
      <alignment horizontal="center" vertical="center" wrapText="1"/>
    </xf>
    <xf numFmtId="0" fontId="13" fillId="34" borderId="24" xfId="0" applyFont="1" applyFill="1" applyBorder="1" applyAlignment="1">
      <alignment horizontal="center" wrapText="1"/>
    </xf>
    <xf numFmtId="49" fontId="96" fillId="34" borderId="24" xfId="0" applyNumberFormat="1"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15" fillId="34" borderId="32" xfId="0" applyFont="1" applyFill="1" applyBorder="1" applyAlignment="1">
      <alignment horizontal="center" vertical="center" wrapText="1"/>
    </xf>
    <xf numFmtId="49" fontId="13" fillId="34" borderId="33" xfId="0" applyNumberFormat="1" applyFont="1" applyFill="1" applyBorder="1" applyAlignment="1">
      <alignment horizontal="center" vertical="center" wrapText="1"/>
    </xf>
    <xf numFmtId="0" fontId="19" fillId="34" borderId="34" xfId="0" applyFont="1" applyFill="1" applyBorder="1" applyAlignment="1">
      <alignment horizontal="center" vertical="center" wrapText="1"/>
    </xf>
    <xf numFmtId="3" fontId="13" fillId="34" borderId="32" xfId="0" applyNumberFormat="1" applyFont="1" applyFill="1" applyBorder="1" applyAlignment="1">
      <alignment horizontal="center" vertical="center" wrapText="1"/>
    </xf>
    <xf numFmtId="3" fontId="13" fillId="34" borderId="30" xfId="0" applyNumberFormat="1" applyFont="1" applyFill="1" applyBorder="1" applyAlignment="1">
      <alignment horizontal="center" vertical="center" wrapText="1"/>
    </xf>
    <xf numFmtId="0" fontId="15" fillId="34" borderId="34" xfId="0" applyFont="1" applyFill="1" applyBorder="1" applyAlignment="1">
      <alignment horizontal="center" vertical="center" wrapText="1"/>
    </xf>
    <xf numFmtId="0" fontId="24" fillId="35" borderId="24" xfId="0" applyFont="1" applyFill="1" applyBorder="1" applyAlignment="1">
      <alignment horizontal="center" vertical="center" wrapText="1"/>
    </xf>
    <xf numFmtId="0" fontId="30" fillId="34" borderId="24" xfId="0" applyFont="1" applyFill="1" applyBorder="1" applyAlignment="1">
      <alignment horizontal="center" wrapText="1"/>
    </xf>
    <xf numFmtId="3" fontId="27" fillId="34" borderId="24" xfId="0" applyNumberFormat="1" applyFont="1" applyFill="1" applyBorder="1" applyAlignment="1">
      <alignment horizontal="center" vertical="center" wrapText="1"/>
    </xf>
    <xf numFmtId="3" fontId="27" fillId="34" borderId="24" xfId="0" applyNumberFormat="1" applyFont="1" applyFill="1" applyBorder="1" applyAlignment="1">
      <alignment wrapText="1"/>
    </xf>
    <xf numFmtId="0" fontId="97" fillId="34" borderId="24" xfId="0" applyNumberFormat="1" applyFont="1" applyFill="1" applyBorder="1" applyAlignment="1">
      <alignment horizontal="center" vertical="center" wrapText="1"/>
    </xf>
    <xf numFmtId="0" fontId="97" fillId="34" borderId="24" xfId="0" applyFont="1" applyFill="1" applyBorder="1" applyAlignment="1">
      <alignment horizontal="center"/>
    </xf>
    <xf numFmtId="0" fontId="96" fillId="34" borderId="24" xfId="0" applyFont="1" applyFill="1" applyBorder="1" applyAlignment="1">
      <alignment horizontal="center" vertical="center"/>
    </xf>
    <xf numFmtId="3" fontId="97" fillId="34" borderId="24" xfId="0" applyNumberFormat="1" applyFont="1" applyFill="1" applyBorder="1" applyAlignment="1">
      <alignment horizontal="center" vertical="center" wrapText="1"/>
    </xf>
    <xf numFmtId="3" fontId="97" fillId="34" borderId="24" xfId="0" applyNumberFormat="1" applyFont="1" applyFill="1" applyBorder="1" applyAlignment="1">
      <alignment wrapText="1"/>
    </xf>
    <xf numFmtId="0" fontId="98" fillId="34" borderId="24" xfId="0" applyFont="1" applyFill="1" applyBorder="1" applyAlignment="1">
      <alignment horizontal="center" wrapText="1"/>
    </xf>
    <xf numFmtId="49" fontId="13" fillId="34" borderId="24" xfId="0" applyNumberFormat="1" applyFont="1" applyFill="1" applyBorder="1" applyAlignment="1">
      <alignment horizontal="center" vertical="center" wrapText="1"/>
    </xf>
    <xf numFmtId="49" fontId="17" fillId="34" borderId="24" xfId="0" applyNumberFormat="1" applyFont="1" applyFill="1" applyBorder="1" applyAlignment="1">
      <alignment horizontal="center" vertical="center" wrapText="1"/>
    </xf>
    <xf numFmtId="0" fontId="13" fillId="35" borderId="24" xfId="0" applyFont="1" applyFill="1" applyBorder="1" applyAlignment="1">
      <alignment horizontal="center" vertical="top" wrapText="1"/>
    </xf>
    <xf numFmtId="0" fontId="13" fillId="35" borderId="24" xfId="54" applyFont="1" applyFill="1" applyBorder="1" applyAlignment="1">
      <alignment horizontal="center" vertical="center" wrapText="1"/>
      <protection/>
    </xf>
    <xf numFmtId="0" fontId="14" fillId="34" borderId="0" xfId="54" applyFont="1" applyFill="1" applyBorder="1" applyAlignment="1" applyProtection="1">
      <alignment horizontal="center" vertical="center" wrapText="1"/>
      <protection locked="0"/>
    </xf>
    <xf numFmtId="0" fontId="0" fillId="34" borderId="24" xfId="0" applyFont="1" applyFill="1" applyBorder="1" applyAlignment="1">
      <alignment wrapText="1"/>
    </xf>
    <xf numFmtId="0" fontId="13" fillId="34" borderId="24" xfId="0" applyFont="1" applyFill="1" applyBorder="1" applyAlignment="1">
      <alignment horizontal="center" vertical="center" wrapText="1"/>
    </xf>
    <xf numFmtId="3" fontId="15" fillId="35" borderId="24" xfId="0" applyNumberFormat="1" applyFont="1" applyFill="1" applyBorder="1" applyAlignment="1">
      <alignment horizontal="center" vertical="center" wrapText="1"/>
    </xf>
    <xf numFmtId="0" fontId="99" fillId="34" borderId="0" xfId="0" applyFont="1" applyFill="1" applyBorder="1" applyAlignment="1">
      <alignment wrapText="1"/>
    </xf>
    <xf numFmtId="0" fontId="99" fillId="34" borderId="0" xfId="0" applyFont="1" applyFill="1" applyAlignment="1">
      <alignment wrapText="1"/>
    </xf>
    <xf numFmtId="0" fontId="15" fillId="34" borderId="17" xfId="0" applyFont="1" applyFill="1" applyBorder="1" applyAlignment="1">
      <alignment horizontal="center" vertical="center" wrapText="1"/>
    </xf>
    <xf numFmtId="0" fontId="24" fillId="34" borderId="11" xfId="0" applyFont="1" applyFill="1" applyBorder="1" applyAlignment="1">
      <alignment horizontal="center" vertical="center" wrapText="1"/>
    </xf>
    <xf numFmtId="0" fontId="15" fillId="34" borderId="24" xfId="0" applyNumberFormat="1" applyFont="1" applyFill="1" applyBorder="1" applyAlignment="1">
      <alignment horizontal="center" vertical="center" wrapText="1"/>
    </xf>
    <xf numFmtId="3" fontId="93" fillId="34" borderId="24" xfId="0" applyNumberFormat="1" applyFont="1" applyFill="1" applyBorder="1" applyAlignment="1">
      <alignment horizontal="center" vertical="center" wrapText="1"/>
    </xf>
    <xf numFmtId="3" fontId="93" fillId="34" borderId="24" xfId="0" applyNumberFormat="1" applyFont="1" applyFill="1" applyBorder="1" applyAlignment="1">
      <alignment wrapText="1"/>
    </xf>
    <xf numFmtId="0" fontId="21" fillId="34" borderId="25" xfId="0" applyFont="1" applyFill="1" applyBorder="1" applyAlignment="1">
      <alignment wrapText="1"/>
    </xf>
    <xf numFmtId="0" fontId="100" fillId="34" borderId="24" xfId="0" applyNumberFormat="1" applyFont="1" applyFill="1" applyBorder="1" applyAlignment="1">
      <alignment horizontal="center" vertical="center" wrapText="1"/>
    </xf>
    <xf numFmtId="0" fontId="100" fillId="34" borderId="24" xfId="0" applyFont="1" applyFill="1" applyBorder="1" applyAlignment="1">
      <alignment horizontal="center" wrapText="1"/>
    </xf>
    <xf numFmtId="0" fontId="100" fillId="34" borderId="24" xfId="0" applyFont="1" applyFill="1" applyBorder="1" applyAlignment="1">
      <alignment horizontal="center" vertical="center" wrapText="1"/>
    </xf>
    <xf numFmtId="49" fontId="100" fillId="34" borderId="24" xfId="0" applyNumberFormat="1" applyFont="1" applyFill="1" applyBorder="1" applyAlignment="1">
      <alignment horizontal="center" vertical="center" wrapText="1"/>
    </xf>
    <xf numFmtId="3" fontId="100" fillId="34" borderId="24" xfId="0" applyNumberFormat="1"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24" xfId="0" applyFont="1" applyFill="1" applyBorder="1" applyAlignment="1">
      <alignment wrapText="1"/>
    </xf>
    <xf numFmtId="0" fontId="21" fillId="34" borderId="0" xfId="0" applyFont="1" applyFill="1" applyAlignment="1">
      <alignment wrapText="1"/>
    </xf>
    <xf numFmtId="0" fontId="100" fillId="34" borderId="24" xfId="0" applyFont="1" applyFill="1" applyBorder="1" applyAlignment="1">
      <alignment wrapText="1"/>
    </xf>
    <xf numFmtId="0" fontId="21" fillId="34" borderId="0" xfId="0" applyFont="1" applyFill="1" applyBorder="1" applyAlignment="1">
      <alignment horizontal="center" vertical="center" wrapText="1"/>
    </xf>
    <xf numFmtId="3" fontId="101" fillId="34" borderId="24" xfId="0" applyNumberFormat="1" applyFont="1" applyFill="1" applyBorder="1" applyAlignment="1">
      <alignment horizontal="center" vertical="center" wrapText="1"/>
    </xf>
    <xf numFmtId="0" fontId="93" fillId="34" borderId="35" xfId="0" applyFont="1" applyFill="1" applyBorder="1" applyAlignment="1">
      <alignment horizontal="center" vertical="center" wrapText="1"/>
    </xf>
    <xf numFmtId="0" fontId="93" fillId="34" borderId="0" xfId="0" applyFont="1" applyFill="1" applyBorder="1" applyAlignment="1">
      <alignment horizontal="center" vertical="center" wrapText="1"/>
    </xf>
    <xf numFmtId="0" fontId="102" fillId="34" borderId="0" xfId="0" applyFont="1" applyFill="1" applyBorder="1" applyAlignment="1">
      <alignment wrapText="1"/>
    </xf>
    <xf numFmtId="0" fontId="93" fillId="34" borderId="0" xfId="0" applyFont="1" applyFill="1" applyBorder="1" applyAlignment="1">
      <alignment horizontal="center" wrapText="1"/>
    </xf>
    <xf numFmtId="3" fontId="15" fillId="34" borderId="0" xfId="0" applyNumberFormat="1" applyFont="1" applyFill="1" applyBorder="1" applyAlignment="1">
      <alignment horizontal="center" vertical="center" wrapText="1"/>
    </xf>
    <xf numFmtId="0" fontId="0" fillId="34" borderId="24" xfId="0" applyFont="1" applyFill="1" applyBorder="1" applyAlignment="1">
      <alignment/>
    </xf>
    <xf numFmtId="0" fontId="22" fillId="34" borderId="25" xfId="0" applyFont="1" applyFill="1" applyBorder="1" applyAlignment="1">
      <alignment wrapText="1"/>
    </xf>
    <xf numFmtId="0" fontId="22" fillId="34" borderId="24" xfId="0" applyFont="1" applyFill="1" applyBorder="1" applyAlignment="1">
      <alignment wrapText="1"/>
    </xf>
    <xf numFmtId="0" fontId="94" fillId="34" borderId="30" xfId="0" applyNumberFormat="1" applyFont="1" applyFill="1" applyBorder="1" applyAlignment="1">
      <alignment horizontal="center" vertical="center" wrapText="1"/>
    </xf>
    <xf numFmtId="3" fontId="94" fillId="34" borderId="31" xfId="0" applyNumberFormat="1" applyFont="1" applyFill="1" applyBorder="1" applyAlignment="1">
      <alignment horizontal="center" vertical="center" wrapText="1"/>
    </xf>
    <xf numFmtId="0" fontId="92" fillId="34" borderId="30" xfId="0" applyFont="1" applyFill="1" applyBorder="1" applyAlignment="1">
      <alignment horizontal="center" vertical="center" wrapText="1"/>
    </xf>
    <xf numFmtId="0" fontId="22" fillId="34" borderId="0" xfId="0" applyFont="1" applyFill="1" applyBorder="1" applyAlignment="1">
      <alignment horizontal="center" wrapText="1"/>
    </xf>
    <xf numFmtId="0" fontId="22" fillId="34" borderId="0" xfId="0" applyFont="1" applyFill="1" applyBorder="1" applyAlignment="1">
      <alignment wrapText="1"/>
    </xf>
    <xf numFmtId="0" fontId="103" fillId="34" borderId="0" xfId="0" applyFont="1" applyFill="1" applyAlignment="1">
      <alignment wrapText="1"/>
    </xf>
    <xf numFmtId="0" fontId="103" fillId="34" borderId="0" xfId="0" applyFont="1" applyFill="1" applyBorder="1" applyAlignment="1">
      <alignment horizontal="center" vertical="center" wrapText="1"/>
    </xf>
    <xf numFmtId="0" fontId="15" fillId="34" borderId="29" xfId="0" applyFont="1" applyFill="1" applyBorder="1" applyAlignment="1">
      <alignment horizontal="center" vertical="center" wrapText="1"/>
    </xf>
    <xf numFmtId="3" fontId="13" fillId="34" borderId="33" xfId="0" applyNumberFormat="1" applyFont="1" applyFill="1" applyBorder="1" applyAlignment="1">
      <alignment horizontal="center" vertical="center" wrapText="1"/>
    </xf>
    <xf numFmtId="0" fontId="104" fillId="34" borderId="0" xfId="0" applyFont="1" applyFill="1" applyBorder="1" applyAlignment="1">
      <alignment wrapText="1"/>
    </xf>
    <xf numFmtId="0" fontId="99" fillId="34" borderId="24" xfId="0" applyFont="1" applyFill="1" applyBorder="1" applyAlignment="1">
      <alignment wrapText="1"/>
    </xf>
    <xf numFmtId="0" fontId="99" fillId="34" borderId="24" xfId="0" applyNumberFormat="1" applyFont="1" applyFill="1" applyBorder="1" applyAlignment="1">
      <alignment horizontal="center" vertical="center" wrapText="1"/>
    </xf>
    <xf numFmtId="0" fontId="96" fillId="34" borderId="24" xfId="0" applyFont="1" applyFill="1" applyBorder="1" applyAlignment="1">
      <alignment horizontal="center" vertical="center" wrapText="1"/>
    </xf>
    <xf numFmtId="3" fontId="105" fillId="34" borderId="24" xfId="0" applyNumberFormat="1" applyFont="1" applyFill="1" applyBorder="1" applyAlignment="1">
      <alignment horizontal="center" vertical="center" wrapText="1"/>
    </xf>
    <xf numFmtId="3" fontId="105" fillId="34" borderId="24" xfId="0" applyNumberFormat="1" applyFont="1" applyFill="1" applyBorder="1" applyAlignment="1">
      <alignment wrapText="1"/>
    </xf>
    <xf numFmtId="0" fontId="96" fillId="34" borderId="24" xfId="0" applyFont="1" applyFill="1" applyBorder="1" applyAlignment="1">
      <alignment horizontal="center" wrapText="1"/>
    </xf>
    <xf numFmtId="0" fontId="13" fillId="34" borderId="24" xfId="0" applyNumberFormat="1"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6" fillId="34" borderId="24" xfId="54" applyFont="1" applyFill="1" applyBorder="1" applyAlignment="1">
      <alignment horizontal="center" vertical="center" wrapText="1"/>
      <protection/>
    </xf>
    <xf numFmtId="0" fontId="15" fillId="34" borderId="24" xfId="0" applyFont="1" applyFill="1" applyBorder="1" applyAlignment="1">
      <alignment horizontal="center" wrapText="1"/>
    </xf>
    <xf numFmtId="0" fontId="25" fillId="34" borderId="24" xfId="0" applyFont="1" applyFill="1" applyBorder="1" applyAlignment="1">
      <alignment horizontal="center" vertical="center" wrapText="1"/>
    </xf>
    <xf numFmtId="0" fontId="25" fillId="34" borderId="24" xfId="0" applyFont="1" applyFill="1" applyBorder="1" applyAlignment="1">
      <alignment horizontal="center" wrapText="1"/>
    </xf>
    <xf numFmtId="0" fontId="15" fillId="34" borderId="24" xfId="0" applyFont="1" applyFill="1" applyBorder="1" applyAlignment="1">
      <alignment horizontal="justify" vertical="center" wrapText="1"/>
    </xf>
    <xf numFmtId="49" fontId="15" fillId="34" borderId="24" xfId="53" applyNumberFormat="1" applyFont="1" applyFill="1" applyBorder="1" applyAlignment="1">
      <alignment horizontal="center" vertical="center"/>
      <protection/>
    </xf>
    <xf numFmtId="0" fontId="93" fillId="34" borderId="24" xfId="0" applyFont="1" applyFill="1" applyBorder="1" applyAlignment="1">
      <alignment horizontal="center" vertical="center" wrapText="1"/>
    </xf>
    <xf numFmtId="49" fontId="93" fillId="34" borderId="24" xfId="0" applyNumberFormat="1" applyFont="1" applyFill="1" applyBorder="1" applyAlignment="1">
      <alignment horizontal="center" vertical="center" wrapText="1"/>
    </xf>
    <xf numFmtId="0" fontId="93" fillId="34" borderId="24" xfId="0" applyFont="1" applyFill="1" applyBorder="1" applyAlignment="1">
      <alignment horizontal="center" wrapText="1"/>
    </xf>
    <xf numFmtId="0" fontId="15" fillId="34" borderId="24" xfId="0" applyFont="1" applyFill="1" applyBorder="1" applyAlignment="1">
      <alignment horizontal="center" vertical="justify" wrapText="1"/>
    </xf>
    <xf numFmtId="49" fontId="15" fillId="34" borderId="24" xfId="43" applyNumberFormat="1" applyFont="1" applyFill="1" applyBorder="1" applyAlignment="1">
      <alignment horizontal="center" vertical="center" wrapText="1"/>
    </xf>
    <xf numFmtId="49" fontId="15" fillId="34" borderId="24" xfId="0" applyNumberFormat="1" applyFont="1" applyFill="1" applyBorder="1" applyAlignment="1">
      <alignment horizontal="center" vertical="top" wrapText="1"/>
    </xf>
    <xf numFmtId="0" fontId="15" fillId="34" borderId="24" xfId="0" applyFont="1" applyFill="1" applyBorder="1" applyAlignment="1">
      <alignment horizontal="center" vertical="top" wrapText="1"/>
    </xf>
    <xf numFmtId="0" fontId="93" fillId="34" borderId="24" xfId="0" applyFont="1" applyFill="1" applyBorder="1" applyAlignment="1">
      <alignment wrapText="1"/>
    </xf>
    <xf numFmtId="49" fontId="34" fillId="34" borderId="24" xfId="53" applyNumberFormat="1" applyFont="1" applyFill="1" applyBorder="1" applyAlignment="1">
      <alignment horizontal="center" vertical="center" wrapText="1"/>
      <protection/>
    </xf>
    <xf numFmtId="0" fontId="15" fillId="34" borderId="27" xfId="0" applyFont="1" applyFill="1" applyBorder="1" applyAlignment="1">
      <alignment horizontal="center" vertical="center" wrapText="1"/>
    </xf>
    <xf numFmtId="49" fontId="15" fillId="34" borderId="27" xfId="53" applyNumberFormat="1" applyFont="1" applyFill="1" applyBorder="1" applyAlignment="1">
      <alignment horizontal="center" vertical="center"/>
      <protection/>
    </xf>
    <xf numFmtId="3" fontId="15" fillId="34" borderId="27" xfId="0" applyNumberFormat="1" applyFont="1" applyFill="1" applyBorder="1" applyAlignment="1">
      <alignment horizontal="center" vertical="center" wrapText="1"/>
    </xf>
    <xf numFmtId="3" fontId="23" fillId="34" borderId="24" xfId="0" applyNumberFormat="1" applyFont="1" applyFill="1" applyBorder="1" applyAlignment="1">
      <alignment horizontal="center" vertical="center" wrapText="1"/>
    </xf>
    <xf numFmtId="49" fontId="104" fillId="34" borderId="24" xfId="0" applyNumberFormat="1" applyFont="1" applyFill="1" applyBorder="1" applyAlignment="1">
      <alignment horizontal="center" vertical="center" wrapText="1"/>
    </xf>
    <xf numFmtId="0" fontId="106" fillId="34" borderId="24" xfId="0" applyFont="1" applyFill="1" applyBorder="1" applyAlignment="1">
      <alignment horizontal="center" vertical="center" wrapText="1"/>
    </xf>
    <xf numFmtId="0" fontId="22" fillId="34" borderId="24" xfId="0" applyNumberFormat="1" applyFont="1" applyFill="1" applyBorder="1" applyAlignment="1">
      <alignment horizontal="center" vertical="center" wrapText="1"/>
    </xf>
    <xf numFmtId="0" fontId="101" fillId="34" borderId="24" xfId="0" applyFont="1" applyFill="1" applyBorder="1" applyAlignment="1">
      <alignment horizontal="center" vertical="center" wrapText="1"/>
    </xf>
    <xf numFmtId="0" fontId="32" fillId="34" borderId="24" xfId="54" applyFont="1" applyFill="1" applyBorder="1" applyAlignment="1">
      <alignment horizontal="center" vertical="center" wrapText="1"/>
      <protection/>
    </xf>
    <xf numFmtId="0" fontId="22" fillId="34" borderId="24" xfId="0" applyFont="1" applyFill="1" applyBorder="1" applyAlignment="1">
      <alignment horizontal="center" vertical="justify" wrapText="1"/>
    </xf>
    <xf numFmtId="0" fontId="101" fillId="34" borderId="24" xfId="0" applyFont="1" applyFill="1" applyBorder="1" applyAlignment="1">
      <alignment horizontal="center" wrapText="1"/>
    </xf>
    <xf numFmtId="0" fontId="107" fillId="34" borderId="24" xfId="0" applyFont="1" applyFill="1" applyBorder="1" applyAlignment="1">
      <alignment horizontal="center" vertical="center" wrapText="1"/>
    </xf>
    <xf numFmtId="0" fontId="22" fillId="34" borderId="24" xfId="0" applyFont="1" applyFill="1" applyBorder="1" applyAlignment="1">
      <alignment horizontal="center" wrapText="1"/>
    </xf>
    <xf numFmtId="0" fontId="32" fillId="34" borderId="24" xfId="54" applyFont="1" applyFill="1" applyBorder="1" applyAlignment="1">
      <alignment horizontal="center" vertical="center" wrapText="1"/>
      <protection/>
    </xf>
    <xf numFmtId="0" fontId="93" fillId="34" borderId="24" xfId="0" applyNumberFormat="1" applyFont="1" applyFill="1" applyBorder="1" applyAlignment="1">
      <alignment horizontal="center" vertical="center" wrapText="1"/>
    </xf>
    <xf numFmtId="0" fontId="108" fillId="34" borderId="24" xfId="54" applyFont="1" applyFill="1" applyBorder="1" applyAlignment="1">
      <alignment horizontal="center" vertical="center" wrapText="1"/>
      <protection/>
    </xf>
    <xf numFmtId="0" fontId="104" fillId="34" borderId="24" xfId="0" applyFont="1" applyFill="1" applyBorder="1" applyAlignment="1">
      <alignment horizontal="center" vertical="center" wrapText="1"/>
    </xf>
    <xf numFmtId="0" fontId="15" fillId="34" borderId="24" xfId="54" applyFont="1" applyFill="1" applyBorder="1" applyAlignment="1">
      <alignment horizontal="center" vertical="center" wrapText="1"/>
      <protection/>
    </xf>
    <xf numFmtId="0" fontId="22" fillId="34" borderId="24" xfId="0" applyFont="1" applyFill="1" applyBorder="1" applyAlignment="1">
      <alignment horizontal="left" vertical="center"/>
    </xf>
    <xf numFmtId="0" fontId="22" fillId="34" borderId="24" xfId="54" applyFont="1" applyFill="1" applyBorder="1" applyAlignment="1">
      <alignment horizontal="left" vertical="center" wrapText="1"/>
      <protection/>
    </xf>
    <xf numFmtId="0" fontId="17" fillId="34" borderId="24" xfId="0" applyFont="1" applyFill="1" applyBorder="1" applyAlignment="1">
      <alignment horizontal="center" wrapText="1"/>
    </xf>
    <xf numFmtId="0" fontId="92" fillId="34" borderId="24" xfId="0" applyFont="1" applyFill="1" applyBorder="1" applyAlignment="1">
      <alignment vertical="center" wrapText="1"/>
    </xf>
    <xf numFmtId="0" fontId="102" fillId="34" borderId="24" xfId="0" applyFont="1" applyFill="1" applyBorder="1" applyAlignment="1">
      <alignment wrapText="1"/>
    </xf>
    <xf numFmtId="0" fontId="92" fillId="34" borderId="24" xfId="0" applyFont="1" applyFill="1" applyBorder="1" applyAlignment="1">
      <alignment horizontal="center" vertical="top" wrapText="1"/>
    </xf>
    <xf numFmtId="0" fontId="93" fillId="34" borderId="24" xfId="0" applyFont="1" applyFill="1" applyBorder="1" applyAlignment="1">
      <alignment horizontal="center" vertical="top" wrapText="1"/>
    </xf>
    <xf numFmtId="0" fontId="104" fillId="34" borderId="24" xfId="0" applyFont="1" applyFill="1" applyBorder="1" applyAlignment="1">
      <alignment wrapText="1"/>
    </xf>
    <xf numFmtId="0" fontId="15" fillId="34" borderId="29"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4" borderId="27" xfId="0" applyFill="1" applyBorder="1" applyAlignment="1">
      <alignment horizontal="center" vertical="center" wrapText="1"/>
    </xf>
    <xf numFmtId="0" fontId="15" fillId="34" borderId="29" xfId="0" applyNumberFormat="1" applyFont="1" applyFill="1" applyBorder="1" applyAlignment="1">
      <alignment horizontal="center" vertical="center" wrapText="1"/>
    </xf>
    <xf numFmtId="0" fontId="33" fillId="34" borderId="29" xfId="0" applyFont="1" applyFill="1" applyBorder="1" applyAlignment="1">
      <alignment horizontal="center" vertical="center" wrapText="1"/>
    </xf>
    <xf numFmtId="0" fontId="16" fillId="34" borderId="29" xfId="54" applyFont="1" applyFill="1" applyBorder="1" applyAlignment="1">
      <alignment horizontal="center" vertical="center" wrapText="1"/>
      <protection/>
    </xf>
    <xf numFmtId="49" fontId="15" fillId="34" borderId="29" xfId="0" applyNumberFormat="1" applyFont="1" applyFill="1" applyBorder="1" applyAlignment="1">
      <alignment horizontal="center" vertical="center" wrapText="1"/>
    </xf>
    <xf numFmtId="0" fontId="27" fillId="34" borderId="24" xfId="0" applyFont="1" applyFill="1" applyBorder="1" applyAlignment="1">
      <alignment horizontal="center"/>
    </xf>
    <xf numFmtId="0" fontId="0" fillId="34" borderId="24" xfId="0" applyFont="1" applyFill="1" applyBorder="1" applyAlignment="1">
      <alignment horizontal="center"/>
    </xf>
    <xf numFmtId="0" fontId="26" fillId="34" borderId="24" xfId="0" applyNumberFormat="1" applyFont="1" applyFill="1" applyBorder="1" applyAlignment="1">
      <alignment horizontal="center" vertical="center" wrapText="1"/>
    </xf>
    <xf numFmtId="0" fontId="0" fillId="34" borderId="24" xfId="0" applyFont="1" applyFill="1" applyBorder="1" applyAlignment="1">
      <alignment wrapText="1"/>
    </xf>
    <xf numFmtId="0" fontId="15" fillId="34" borderId="24"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0" fontId="0" fillId="0" borderId="24"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5" fillId="34" borderId="24" xfId="0" applyNumberFormat="1" applyFont="1" applyFill="1" applyBorder="1" applyAlignment="1">
      <alignment horizontal="center" vertical="center" wrapText="1"/>
    </xf>
    <xf numFmtId="0" fontId="15" fillId="34" borderId="0" xfId="0" applyFont="1" applyFill="1" applyAlignment="1">
      <alignment horizontal="center" wrapText="1"/>
    </xf>
    <xf numFmtId="0" fontId="14" fillId="34" borderId="0" xfId="54" applyFont="1" applyFill="1" applyBorder="1" applyAlignment="1" applyProtection="1">
      <alignment horizontal="center" vertical="center" wrapText="1"/>
      <protection locked="0"/>
    </xf>
    <xf numFmtId="0" fontId="31" fillId="34" borderId="24" xfId="0" applyFont="1" applyFill="1" applyBorder="1" applyAlignment="1">
      <alignment/>
    </xf>
    <xf numFmtId="0" fontId="0" fillId="34" borderId="24" xfId="0" applyFont="1" applyFill="1" applyBorder="1" applyAlignment="1">
      <alignment/>
    </xf>
    <xf numFmtId="0" fontId="13" fillId="34" borderId="24" xfId="0" applyNumberFormat="1" applyFont="1" applyFill="1" applyBorder="1" applyAlignment="1">
      <alignment horizontal="center" vertical="center" wrapText="1"/>
    </xf>
    <xf numFmtId="0" fontId="29" fillId="34" borderId="24" xfId="54" applyFont="1" applyFill="1" applyBorder="1" applyAlignment="1">
      <alignment horizontal="center" vertical="center" wrapText="1"/>
      <protection/>
    </xf>
    <xf numFmtId="0" fontId="6" fillId="0" borderId="0" xfId="54" applyFont="1" applyBorder="1" applyAlignment="1" applyProtection="1">
      <alignment horizontal="left"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_T33" xfId="53"/>
    <cellStyle name="Обычный_Додаток 4,5,6"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R171"/>
  <sheetViews>
    <sheetView tabSelected="1" zoomScale="40" zoomScaleNormal="40" zoomScaleSheetLayoutView="25" workbookViewId="0" topLeftCell="A1">
      <pane xSplit="6" ySplit="3" topLeftCell="G4" activePane="bottomRight" state="frozen"/>
      <selection pane="topLeft" activeCell="A1" sqref="A1"/>
      <selection pane="topRight" activeCell="G1" sqref="G1"/>
      <selection pane="bottomLeft" activeCell="A4" sqref="A4"/>
      <selection pane="bottomRight" activeCell="N54" sqref="N54"/>
    </sheetView>
  </sheetViews>
  <sheetFormatPr defaultColWidth="16.25390625" defaultRowHeight="12.75"/>
  <cols>
    <col min="1" max="1" width="2.25390625" style="57" customWidth="1"/>
    <col min="2" max="2" width="9.625" style="57" customWidth="1"/>
    <col min="3" max="3" width="134.375" style="57" customWidth="1"/>
    <col min="4" max="4" width="53.00390625" style="66" customWidth="1"/>
    <col min="5" max="5" width="20.625" style="57" customWidth="1"/>
    <col min="6" max="6" width="29.75390625" style="57" customWidth="1"/>
    <col min="7" max="7" width="34.375" style="57" customWidth="1"/>
    <col min="8" max="8" width="19.25390625" style="57" hidden="1" customWidth="1"/>
    <col min="9" max="9" width="6.75390625" style="57" hidden="1" customWidth="1"/>
    <col min="10" max="10" width="32.375" style="57" customWidth="1"/>
    <col min="11" max="11" width="31.75390625" style="57" customWidth="1"/>
    <col min="12" max="12" width="28.625" style="57" customWidth="1"/>
    <col min="13" max="13" width="26.625" style="57" customWidth="1"/>
    <col min="14" max="14" width="67.125" style="57" customWidth="1"/>
    <col min="15" max="122" width="75.25390625" style="57" customWidth="1"/>
    <col min="123" max="16384" width="16.25390625" style="57" customWidth="1"/>
  </cols>
  <sheetData>
    <row r="1" spans="1:122" ht="63" customHeight="1">
      <c r="A1" s="55"/>
      <c r="B1" s="55"/>
      <c r="C1" s="259" t="s">
        <v>333</v>
      </c>
      <c r="D1" s="259"/>
      <c r="E1" s="259"/>
      <c r="F1" s="259"/>
      <c r="G1" s="259"/>
      <c r="H1" s="259"/>
      <c r="I1" s="259"/>
      <c r="J1" s="259"/>
      <c r="K1" s="259"/>
      <c r="L1" s="151"/>
      <c r="M1" s="151"/>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row>
    <row r="2" spans="1:122" ht="30" customHeight="1">
      <c r="A2" s="55"/>
      <c r="B2" s="55"/>
      <c r="C2" s="56"/>
      <c r="D2" s="65"/>
      <c r="E2" s="56"/>
      <c r="F2" s="56"/>
      <c r="G2" s="56"/>
      <c r="H2" s="56"/>
      <c r="I2" s="56"/>
      <c r="J2" s="56"/>
      <c r="K2" s="56"/>
      <c r="L2" s="151"/>
      <c r="M2" s="151"/>
      <c r="N2" s="56" t="s">
        <v>114</v>
      </c>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row>
    <row r="3" spans="2:122" ht="249" customHeight="1">
      <c r="B3" s="91" t="s">
        <v>0</v>
      </c>
      <c r="C3" s="92" t="s">
        <v>91</v>
      </c>
      <c r="D3" s="92" t="s">
        <v>92</v>
      </c>
      <c r="E3" s="92" t="s">
        <v>70</v>
      </c>
      <c r="F3" s="93" t="s">
        <v>90</v>
      </c>
      <c r="G3" s="94" t="s">
        <v>227</v>
      </c>
      <c r="H3" s="92"/>
      <c r="I3" s="92" t="s">
        <v>68</v>
      </c>
      <c r="J3" s="92" t="s">
        <v>228</v>
      </c>
      <c r="K3" s="92" t="s">
        <v>69</v>
      </c>
      <c r="L3" s="153" t="s">
        <v>334</v>
      </c>
      <c r="M3" s="153" t="s">
        <v>256</v>
      </c>
      <c r="N3" s="92" t="s">
        <v>103</v>
      </c>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row>
    <row r="4" spans="2:122" ht="102.75" customHeight="1">
      <c r="B4" s="159">
        <v>1</v>
      </c>
      <c r="C4" s="199" t="s">
        <v>162</v>
      </c>
      <c r="D4" s="199" t="s">
        <v>320</v>
      </c>
      <c r="E4" s="124" t="s">
        <v>163</v>
      </c>
      <c r="F4" s="199" t="s">
        <v>61</v>
      </c>
      <c r="G4" s="127">
        <v>150000</v>
      </c>
      <c r="H4" s="126"/>
      <c r="I4" s="127"/>
      <c r="J4" s="127">
        <v>50000</v>
      </c>
      <c r="K4" s="127">
        <f aca="true" t="shared" si="0" ref="K4:K9">G4-J4</f>
        <v>100000</v>
      </c>
      <c r="L4" s="127">
        <v>10452</v>
      </c>
      <c r="M4" s="127">
        <f>J4-L4</f>
        <v>39548</v>
      </c>
      <c r="N4" s="199" t="s">
        <v>262</v>
      </c>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row>
    <row r="5" spans="2:122" ht="88.5" customHeight="1">
      <c r="B5" s="159">
        <v>2</v>
      </c>
      <c r="C5" s="200" t="s">
        <v>237</v>
      </c>
      <c r="D5" s="199" t="s">
        <v>339</v>
      </c>
      <c r="E5" s="124" t="s">
        <v>163</v>
      </c>
      <c r="F5" s="199" t="s">
        <v>61</v>
      </c>
      <c r="G5" s="127">
        <v>615000</v>
      </c>
      <c r="H5" s="126"/>
      <c r="I5" s="127"/>
      <c r="J5" s="127">
        <v>500000</v>
      </c>
      <c r="K5" s="127">
        <f t="shared" si="0"/>
        <v>115000</v>
      </c>
      <c r="L5" s="127">
        <v>68806</v>
      </c>
      <c r="M5" s="127">
        <f aca="true" t="shared" si="1" ref="M5:M69">J5-L5</f>
        <v>431194</v>
      </c>
      <c r="N5" s="199" t="s">
        <v>345</v>
      </c>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row>
    <row r="6" spans="2:122" ht="88.5" customHeight="1">
      <c r="B6" s="159">
        <v>3</v>
      </c>
      <c r="C6" s="199" t="s">
        <v>112</v>
      </c>
      <c r="D6" s="199" t="s">
        <v>292</v>
      </c>
      <c r="E6" s="124" t="s">
        <v>164</v>
      </c>
      <c r="F6" s="199" t="s">
        <v>61</v>
      </c>
      <c r="G6" s="127">
        <v>241000</v>
      </c>
      <c r="H6" s="126"/>
      <c r="I6" s="127"/>
      <c r="J6" s="127">
        <v>140000</v>
      </c>
      <c r="K6" s="127">
        <f t="shared" si="0"/>
        <v>101000</v>
      </c>
      <c r="L6" s="127"/>
      <c r="M6" s="127">
        <f t="shared" si="1"/>
        <v>140000</v>
      </c>
      <c r="N6" s="199"/>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row>
    <row r="7" spans="2:122" ht="140.25" customHeight="1">
      <c r="B7" s="199">
        <v>4</v>
      </c>
      <c r="C7" s="199" t="s">
        <v>284</v>
      </c>
      <c r="D7" s="199" t="s">
        <v>321</v>
      </c>
      <c r="E7" s="124" t="s">
        <v>164</v>
      </c>
      <c r="F7" s="199" t="s">
        <v>61</v>
      </c>
      <c r="G7" s="127">
        <v>200000</v>
      </c>
      <c r="H7" s="126"/>
      <c r="I7" s="127"/>
      <c r="J7" s="127">
        <v>150000</v>
      </c>
      <c r="K7" s="127">
        <f t="shared" si="0"/>
        <v>50000</v>
      </c>
      <c r="L7" s="127">
        <v>20425</v>
      </c>
      <c r="M7" s="127">
        <f t="shared" si="1"/>
        <v>129575</v>
      </c>
      <c r="N7" s="199" t="s">
        <v>346</v>
      </c>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row>
    <row r="8" spans="2:122" ht="90.75" customHeight="1">
      <c r="B8" s="159">
        <v>5</v>
      </c>
      <c r="C8" s="201" t="s">
        <v>126</v>
      </c>
      <c r="D8" s="199" t="s">
        <v>285</v>
      </c>
      <c r="E8" s="124" t="s">
        <v>164</v>
      </c>
      <c r="F8" s="199" t="s">
        <v>61</v>
      </c>
      <c r="G8" s="127">
        <v>479000</v>
      </c>
      <c r="H8" s="126"/>
      <c r="I8" s="127"/>
      <c r="J8" s="127">
        <v>305000</v>
      </c>
      <c r="K8" s="127">
        <f t="shared" si="0"/>
        <v>174000</v>
      </c>
      <c r="L8" s="127">
        <v>93362</v>
      </c>
      <c r="M8" s="127">
        <f t="shared" si="1"/>
        <v>211638</v>
      </c>
      <c r="N8" s="199" t="s">
        <v>263</v>
      </c>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row>
    <row r="9" spans="2:122" ht="103.5" customHeight="1">
      <c r="B9" s="159">
        <v>6</v>
      </c>
      <c r="C9" s="201" t="s">
        <v>144</v>
      </c>
      <c r="D9" s="199" t="s">
        <v>307</v>
      </c>
      <c r="E9" s="124" t="s">
        <v>165</v>
      </c>
      <c r="F9" s="199" t="s">
        <v>61</v>
      </c>
      <c r="G9" s="127">
        <v>27335900</v>
      </c>
      <c r="H9" s="126"/>
      <c r="I9" s="127"/>
      <c r="J9" s="127">
        <v>6900000</v>
      </c>
      <c r="K9" s="127">
        <f t="shared" si="0"/>
        <v>20435900</v>
      </c>
      <c r="L9" s="127">
        <v>3242639</v>
      </c>
      <c r="M9" s="127">
        <f t="shared" si="1"/>
        <v>3657361</v>
      </c>
      <c r="N9" s="199" t="s">
        <v>264</v>
      </c>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row>
    <row r="10" spans="2:122" s="70" customFormat="1" ht="123.75" customHeight="1">
      <c r="B10" s="257">
        <v>7</v>
      </c>
      <c r="C10" s="109" t="s">
        <v>222</v>
      </c>
      <c r="D10" s="252" t="s">
        <v>286</v>
      </c>
      <c r="E10" s="108" t="s">
        <v>166</v>
      </c>
      <c r="F10" s="109" t="s">
        <v>61</v>
      </c>
      <c r="G10" s="111">
        <f>G12+G13+G14+G16+G17+G11+G15</f>
        <v>4440000</v>
      </c>
      <c r="H10" s="110"/>
      <c r="I10" s="111"/>
      <c r="J10" s="111">
        <f>J12+J13+J14+J16+J17+J11+J15</f>
        <v>1950000</v>
      </c>
      <c r="K10" s="111">
        <f aca="true" t="shared" si="2" ref="K10:K32">G10-J10</f>
        <v>2490000</v>
      </c>
      <c r="L10" s="111">
        <f>L11+L12+L13+L14+L15+L16+L17</f>
        <v>586207</v>
      </c>
      <c r="M10" s="154">
        <f t="shared" si="1"/>
        <v>1363793</v>
      </c>
      <c r="N10" s="137" t="s">
        <v>211</v>
      </c>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row>
    <row r="11" spans="1:122" s="181" customFormat="1" ht="82.5" customHeight="1">
      <c r="A11" s="180"/>
      <c r="B11" s="253"/>
      <c r="C11" s="76" t="s">
        <v>195</v>
      </c>
      <c r="D11" s="253"/>
      <c r="E11" s="113" t="s">
        <v>166</v>
      </c>
      <c r="F11" s="76" t="s">
        <v>61</v>
      </c>
      <c r="G11" s="88">
        <v>1800000</v>
      </c>
      <c r="H11" s="114"/>
      <c r="I11" s="88"/>
      <c r="J11" s="88">
        <v>1700000</v>
      </c>
      <c r="K11" s="88">
        <f t="shared" si="2"/>
        <v>100000</v>
      </c>
      <c r="L11" s="88">
        <v>538221</v>
      </c>
      <c r="M11" s="127">
        <f t="shared" si="1"/>
        <v>1161779</v>
      </c>
      <c r="N11" s="76" t="s">
        <v>264</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row>
    <row r="12" spans="2:122" s="75" customFormat="1" ht="79.5" customHeight="1">
      <c r="B12" s="253"/>
      <c r="C12" s="76" t="s">
        <v>245</v>
      </c>
      <c r="D12" s="253"/>
      <c r="E12" s="113" t="s">
        <v>166</v>
      </c>
      <c r="F12" s="76" t="s">
        <v>61</v>
      </c>
      <c r="G12" s="88">
        <v>2220000</v>
      </c>
      <c r="H12" s="114"/>
      <c r="I12" s="88"/>
      <c r="J12" s="88">
        <v>10000</v>
      </c>
      <c r="K12" s="88">
        <f t="shared" si="2"/>
        <v>2210000</v>
      </c>
      <c r="L12" s="88">
        <v>400</v>
      </c>
      <c r="M12" s="127">
        <f t="shared" si="1"/>
        <v>9600</v>
      </c>
      <c r="N12" s="76" t="s">
        <v>354</v>
      </c>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row>
    <row r="13" spans="2:122" s="75" customFormat="1" ht="72.75" customHeight="1">
      <c r="B13" s="253"/>
      <c r="C13" s="202" t="s">
        <v>145</v>
      </c>
      <c r="D13" s="253"/>
      <c r="E13" s="113" t="s">
        <v>166</v>
      </c>
      <c r="F13" s="76" t="s">
        <v>61</v>
      </c>
      <c r="G13" s="88">
        <v>130000</v>
      </c>
      <c r="H13" s="114"/>
      <c r="I13" s="88"/>
      <c r="J13" s="88">
        <v>80000</v>
      </c>
      <c r="K13" s="88">
        <f t="shared" si="2"/>
        <v>50000</v>
      </c>
      <c r="L13" s="88">
        <v>8221</v>
      </c>
      <c r="M13" s="127">
        <f t="shared" si="1"/>
        <v>71779</v>
      </c>
      <c r="N13" s="76" t="s">
        <v>275</v>
      </c>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row>
    <row r="14" spans="2:122" s="75" customFormat="1" ht="46.5" customHeight="1">
      <c r="B14" s="253"/>
      <c r="C14" s="202" t="s">
        <v>243</v>
      </c>
      <c r="D14" s="253"/>
      <c r="E14" s="113" t="s">
        <v>166</v>
      </c>
      <c r="F14" s="76" t="s">
        <v>61</v>
      </c>
      <c r="G14" s="88">
        <v>105000</v>
      </c>
      <c r="H14" s="114"/>
      <c r="I14" s="88"/>
      <c r="J14" s="88">
        <v>10000</v>
      </c>
      <c r="K14" s="88">
        <f t="shared" si="2"/>
        <v>95000</v>
      </c>
      <c r="L14" s="88"/>
      <c r="M14" s="127">
        <f t="shared" si="1"/>
        <v>10000</v>
      </c>
      <c r="N14" s="76"/>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row>
    <row r="15" spans="2:122" s="75" customFormat="1" ht="64.5" customHeight="1">
      <c r="B15" s="253"/>
      <c r="C15" s="203" t="s">
        <v>233</v>
      </c>
      <c r="D15" s="253"/>
      <c r="E15" s="113" t="s">
        <v>166</v>
      </c>
      <c r="F15" s="76" t="s">
        <v>61</v>
      </c>
      <c r="G15" s="88">
        <v>55000</v>
      </c>
      <c r="H15" s="114"/>
      <c r="I15" s="88"/>
      <c r="J15" s="88">
        <v>50000</v>
      </c>
      <c r="K15" s="88">
        <f t="shared" si="2"/>
        <v>5000</v>
      </c>
      <c r="L15" s="88"/>
      <c r="M15" s="127">
        <f t="shared" si="1"/>
        <v>50000</v>
      </c>
      <c r="N15" s="76"/>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row>
    <row r="16" spans="2:122" s="75" customFormat="1" ht="66.75" customHeight="1">
      <c r="B16" s="253"/>
      <c r="C16" s="203" t="s">
        <v>244</v>
      </c>
      <c r="D16" s="253"/>
      <c r="E16" s="113" t="s">
        <v>166</v>
      </c>
      <c r="F16" s="76" t="s">
        <v>61</v>
      </c>
      <c r="G16" s="88">
        <v>45000</v>
      </c>
      <c r="H16" s="114"/>
      <c r="I16" s="88"/>
      <c r="J16" s="88">
        <v>30000</v>
      </c>
      <c r="K16" s="88">
        <f t="shared" si="2"/>
        <v>15000</v>
      </c>
      <c r="L16" s="88"/>
      <c r="M16" s="127">
        <f t="shared" si="1"/>
        <v>30000</v>
      </c>
      <c r="N16" s="76"/>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row>
    <row r="17" spans="2:122" s="75" customFormat="1" ht="120" customHeight="1">
      <c r="B17" s="253"/>
      <c r="C17" s="76" t="s">
        <v>146</v>
      </c>
      <c r="D17" s="253"/>
      <c r="E17" s="113" t="s">
        <v>166</v>
      </c>
      <c r="F17" s="76" t="s">
        <v>61</v>
      </c>
      <c r="G17" s="88">
        <v>85000</v>
      </c>
      <c r="H17" s="114"/>
      <c r="I17" s="88"/>
      <c r="J17" s="88">
        <v>70000</v>
      </c>
      <c r="K17" s="88">
        <f t="shared" si="2"/>
        <v>15000</v>
      </c>
      <c r="L17" s="88">
        <v>39365</v>
      </c>
      <c r="M17" s="127">
        <f t="shared" si="1"/>
        <v>30635</v>
      </c>
      <c r="N17" s="76" t="s">
        <v>355</v>
      </c>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row>
    <row r="18" spans="2:122" ht="153.75">
      <c r="B18" s="159">
        <v>8</v>
      </c>
      <c r="C18" s="204" t="s">
        <v>89</v>
      </c>
      <c r="D18" s="199" t="s">
        <v>94</v>
      </c>
      <c r="E18" s="124" t="s">
        <v>167</v>
      </c>
      <c r="F18" s="199" t="s">
        <v>61</v>
      </c>
      <c r="G18" s="127">
        <v>39000</v>
      </c>
      <c r="H18" s="126"/>
      <c r="I18" s="127"/>
      <c r="J18" s="127">
        <v>39000</v>
      </c>
      <c r="K18" s="127">
        <f t="shared" si="2"/>
        <v>0</v>
      </c>
      <c r="L18" s="127"/>
      <c r="M18" s="127">
        <f t="shared" si="1"/>
        <v>39000</v>
      </c>
      <c r="N18" s="19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row>
    <row r="19" spans="2:122" ht="78.75" customHeight="1">
      <c r="B19" s="159">
        <v>9</v>
      </c>
      <c r="C19" s="201" t="s">
        <v>223</v>
      </c>
      <c r="D19" s="199" t="s">
        <v>196</v>
      </c>
      <c r="E19" s="205" t="s">
        <v>168</v>
      </c>
      <c r="F19" s="199" t="s">
        <v>61</v>
      </c>
      <c r="G19" s="127">
        <v>15000</v>
      </c>
      <c r="H19" s="127"/>
      <c r="I19" s="127"/>
      <c r="J19" s="127">
        <v>12000</v>
      </c>
      <c r="K19" s="127">
        <f t="shared" si="2"/>
        <v>3000</v>
      </c>
      <c r="L19" s="127">
        <v>800</v>
      </c>
      <c r="M19" s="127">
        <f t="shared" si="1"/>
        <v>11200</v>
      </c>
      <c r="N19" s="199" t="s">
        <v>352</v>
      </c>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row>
    <row r="20" spans="2:122" ht="190.5" customHeight="1">
      <c r="B20" s="159">
        <v>10</v>
      </c>
      <c r="C20" s="124" t="s">
        <v>127</v>
      </c>
      <c r="D20" s="199" t="s">
        <v>287</v>
      </c>
      <c r="E20" s="205" t="s">
        <v>169</v>
      </c>
      <c r="F20" s="199" t="s">
        <v>61</v>
      </c>
      <c r="G20" s="127">
        <v>65520</v>
      </c>
      <c r="H20" s="127"/>
      <c r="I20" s="127"/>
      <c r="J20" s="127">
        <v>65000</v>
      </c>
      <c r="K20" s="127">
        <f t="shared" si="2"/>
        <v>520</v>
      </c>
      <c r="L20" s="127"/>
      <c r="M20" s="127">
        <f t="shared" si="1"/>
        <v>65000</v>
      </c>
      <c r="N20" s="19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row>
    <row r="21" spans="2:122" ht="111" customHeight="1">
      <c r="B21" s="159">
        <v>11</v>
      </c>
      <c r="C21" s="199" t="s">
        <v>41</v>
      </c>
      <c r="D21" s="199" t="s">
        <v>288</v>
      </c>
      <c r="E21" s="124" t="s">
        <v>169</v>
      </c>
      <c r="F21" s="199" t="s">
        <v>61</v>
      </c>
      <c r="G21" s="127">
        <v>800000</v>
      </c>
      <c r="H21" s="126"/>
      <c r="I21" s="127"/>
      <c r="J21" s="127">
        <v>800000</v>
      </c>
      <c r="K21" s="127">
        <f t="shared" si="2"/>
        <v>0</v>
      </c>
      <c r="L21" s="127">
        <v>417000</v>
      </c>
      <c r="M21" s="127">
        <f t="shared" si="1"/>
        <v>383000</v>
      </c>
      <c r="N21" s="199" t="s">
        <v>265</v>
      </c>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row>
    <row r="22" spans="2:122" ht="123.75" customHeight="1">
      <c r="B22" s="159">
        <v>12</v>
      </c>
      <c r="C22" s="199" t="s">
        <v>150</v>
      </c>
      <c r="D22" s="199" t="s">
        <v>289</v>
      </c>
      <c r="E22" s="124" t="s">
        <v>71</v>
      </c>
      <c r="F22" s="199" t="s">
        <v>61</v>
      </c>
      <c r="G22" s="127">
        <v>4000000</v>
      </c>
      <c r="H22" s="126"/>
      <c r="I22" s="127"/>
      <c r="J22" s="127">
        <v>1800000</v>
      </c>
      <c r="K22" s="127">
        <f t="shared" si="2"/>
        <v>2200000</v>
      </c>
      <c r="L22" s="127">
        <v>1089548</v>
      </c>
      <c r="M22" s="127">
        <f t="shared" si="1"/>
        <v>710452</v>
      </c>
      <c r="N22" s="199" t="s">
        <v>276</v>
      </c>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row>
    <row r="23" spans="2:122" ht="105" customHeight="1" hidden="1" thickBot="1">
      <c r="B23" s="95"/>
      <c r="C23" s="96"/>
      <c r="D23" s="96"/>
      <c r="E23" s="97"/>
      <c r="F23" s="96"/>
      <c r="G23" s="98"/>
      <c r="H23" s="84"/>
      <c r="I23" s="98"/>
      <c r="J23" s="98"/>
      <c r="K23" s="98"/>
      <c r="L23" s="98"/>
      <c r="M23" s="127">
        <f t="shared" si="1"/>
        <v>0</v>
      </c>
      <c r="N23" s="99"/>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row>
    <row r="24" spans="2:122" ht="84" customHeight="1" hidden="1">
      <c r="B24" s="95">
        <v>12</v>
      </c>
      <c r="C24" s="96" t="s">
        <v>98</v>
      </c>
      <c r="D24" s="96" t="s">
        <v>99</v>
      </c>
      <c r="E24" s="97" t="s">
        <v>170</v>
      </c>
      <c r="F24" s="96" t="s">
        <v>61</v>
      </c>
      <c r="G24" s="98">
        <v>0</v>
      </c>
      <c r="H24" s="98"/>
      <c r="I24" s="98"/>
      <c r="J24" s="98"/>
      <c r="K24" s="98">
        <f t="shared" si="2"/>
        <v>0</v>
      </c>
      <c r="L24" s="98"/>
      <c r="M24" s="127">
        <f t="shared" si="1"/>
        <v>0</v>
      </c>
      <c r="N24" s="99"/>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row>
    <row r="25" spans="2:122" ht="116.25" customHeight="1">
      <c r="B25" s="159">
        <v>13</v>
      </c>
      <c r="C25" s="199" t="s">
        <v>111</v>
      </c>
      <c r="D25" s="199" t="s">
        <v>290</v>
      </c>
      <c r="E25" s="205" t="s">
        <v>170</v>
      </c>
      <c r="F25" s="199" t="s">
        <v>61</v>
      </c>
      <c r="G25" s="127">
        <v>74000</v>
      </c>
      <c r="H25" s="127"/>
      <c r="I25" s="127"/>
      <c r="J25" s="127"/>
      <c r="K25" s="127">
        <f t="shared" si="2"/>
        <v>74000</v>
      </c>
      <c r="L25" s="127"/>
      <c r="M25" s="127">
        <f t="shared" si="1"/>
        <v>0</v>
      </c>
      <c r="N25" s="201"/>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row>
    <row r="26" spans="2:122" s="90" customFormat="1" ht="207.75" customHeight="1">
      <c r="B26" s="206">
        <v>14</v>
      </c>
      <c r="C26" s="206" t="s">
        <v>148</v>
      </c>
      <c r="D26" s="206" t="s">
        <v>314</v>
      </c>
      <c r="E26" s="207" t="s">
        <v>170</v>
      </c>
      <c r="F26" s="206" t="s">
        <v>61</v>
      </c>
      <c r="G26" s="160">
        <v>23200000</v>
      </c>
      <c r="H26" s="161"/>
      <c r="I26" s="160"/>
      <c r="J26" s="160">
        <v>20805446</v>
      </c>
      <c r="K26" s="160">
        <f t="shared" si="2"/>
        <v>2394554</v>
      </c>
      <c r="L26" s="160">
        <v>4048900</v>
      </c>
      <c r="M26" s="127">
        <f t="shared" si="1"/>
        <v>16756546</v>
      </c>
      <c r="N26" s="208" t="s">
        <v>332</v>
      </c>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row>
    <row r="27" spans="1:122" ht="120" customHeight="1">
      <c r="A27" s="199">
        <v>16</v>
      </c>
      <c r="B27" s="199">
        <v>15</v>
      </c>
      <c r="C27" s="200" t="s">
        <v>151</v>
      </c>
      <c r="D27" s="199" t="s">
        <v>291</v>
      </c>
      <c r="E27" s="124" t="s">
        <v>170</v>
      </c>
      <c r="F27" s="199" t="s">
        <v>61</v>
      </c>
      <c r="G27" s="127">
        <v>299000</v>
      </c>
      <c r="H27" s="126"/>
      <c r="I27" s="127"/>
      <c r="J27" s="127">
        <v>249900</v>
      </c>
      <c r="K27" s="127">
        <f t="shared" si="2"/>
        <v>49100</v>
      </c>
      <c r="L27" s="127">
        <v>20839</v>
      </c>
      <c r="M27" s="127">
        <f t="shared" si="1"/>
        <v>229061</v>
      </c>
      <c r="N27" s="199" t="s">
        <v>356</v>
      </c>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row>
    <row r="28" spans="2:122" ht="117.75" customHeight="1">
      <c r="B28" s="199">
        <v>16</v>
      </c>
      <c r="C28" s="199" t="s">
        <v>112</v>
      </c>
      <c r="D28" s="199" t="s">
        <v>292</v>
      </c>
      <c r="E28" s="205" t="s">
        <v>170</v>
      </c>
      <c r="F28" s="199" t="s">
        <v>61</v>
      </c>
      <c r="G28" s="127">
        <v>10000</v>
      </c>
      <c r="H28" s="127"/>
      <c r="I28" s="127"/>
      <c r="J28" s="127">
        <v>10000</v>
      </c>
      <c r="K28" s="127">
        <f t="shared" si="2"/>
        <v>0</v>
      </c>
      <c r="L28" s="127">
        <v>9083</v>
      </c>
      <c r="M28" s="127">
        <f t="shared" si="1"/>
        <v>917</v>
      </c>
      <c r="N28" s="199" t="s">
        <v>353</v>
      </c>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row>
    <row r="29" spans="2:122" ht="99" customHeight="1">
      <c r="B29" s="199">
        <v>17</v>
      </c>
      <c r="C29" s="199" t="s">
        <v>125</v>
      </c>
      <c r="D29" s="199" t="s">
        <v>293</v>
      </c>
      <c r="E29" s="205" t="s">
        <v>170</v>
      </c>
      <c r="F29" s="199" t="s">
        <v>61</v>
      </c>
      <c r="G29" s="127">
        <v>150000</v>
      </c>
      <c r="H29" s="127"/>
      <c r="I29" s="127"/>
      <c r="J29" s="127"/>
      <c r="K29" s="127">
        <f t="shared" si="2"/>
        <v>150000</v>
      </c>
      <c r="L29" s="127"/>
      <c r="M29" s="127">
        <f t="shared" si="1"/>
        <v>0</v>
      </c>
      <c r="N29" s="61"/>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row>
    <row r="30" spans="2:122" ht="138" customHeight="1">
      <c r="B30" s="199">
        <v>18</v>
      </c>
      <c r="C30" s="199" t="s">
        <v>107</v>
      </c>
      <c r="D30" s="199" t="s">
        <v>294</v>
      </c>
      <c r="E30" s="124" t="s">
        <v>170</v>
      </c>
      <c r="F30" s="199" t="s">
        <v>61</v>
      </c>
      <c r="G30" s="127">
        <v>724005</v>
      </c>
      <c r="H30" s="126"/>
      <c r="I30" s="127"/>
      <c r="J30" s="127"/>
      <c r="K30" s="127">
        <f t="shared" si="2"/>
        <v>724005</v>
      </c>
      <c r="L30" s="127"/>
      <c r="M30" s="127">
        <f t="shared" si="1"/>
        <v>0</v>
      </c>
      <c r="N30" s="61"/>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row>
    <row r="31" spans="2:122" ht="154.5" customHeight="1">
      <c r="B31" s="199">
        <v>19</v>
      </c>
      <c r="C31" s="124" t="s">
        <v>197</v>
      </c>
      <c r="D31" s="199" t="s">
        <v>246</v>
      </c>
      <c r="E31" s="124" t="s">
        <v>171</v>
      </c>
      <c r="F31" s="199" t="s">
        <v>61</v>
      </c>
      <c r="G31" s="127">
        <v>600000</v>
      </c>
      <c r="H31" s="126"/>
      <c r="I31" s="127"/>
      <c r="J31" s="127">
        <v>600000</v>
      </c>
      <c r="K31" s="127">
        <f t="shared" si="2"/>
        <v>0</v>
      </c>
      <c r="L31" s="127">
        <v>262024</v>
      </c>
      <c r="M31" s="127">
        <f t="shared" si="1"/>
        <v>337976</v>
      </c>
      <c r="N31" s="201" t="s">
        <v>266</v>
      </c>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row>
    <row r="32" spans="2:122" ht="87.75" customHeight="1">
      <c r="B32" s="199">
        <v>20</v>
      </c>
      <c r="C32" s="199" t="s">
        <v>198</v>
      </c>
      <c r="D32" s="199" t="s">
        <v>199</v>
      </c>
      <c r="E32" s="124" t="s">
        <v>172</v>
      </c>
      <c r="F32" s="199" t="s">
        <v>61</v>
      </c>
      <c r="G32" s="127">
        <v>2000000</v>
      </c>
      <c r="H32" s="126"/>
      <c r="I32" s="126"/>
      <c r="J32" s="127">
        <v>500000</v>
      </c>
      <c r="K32" s="127">
        <f t="shared" si="2"/>
        <v>1500000</v>
      </c>
      <c r="L32" s="127"/>
      <c r="M32" s="127">
        <f t="shared" si="1"/>
        <v>500000</v>
      </c>
      <c r="N32" s="61"/>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row>
    <row r="33" spans="2:122" ht="45" customHeight="1" hidden="1" thickBot="1">
      <c r="B33" s="79">
        <v>21</v>
      </c>
      <c r="C33" s="99"/>
      <c r="D33" s="96" t="s">
        <v>93</v>
      </c>
      <c r="E33" s="97"/>
      <c r="F33" s="96"/>
      <c r="G33" s="98"/>
      <c r="H33" s="84"/>
      <c r="I33" s="98"/>
      <c r="J33" s="98"/>
      <c r="K33" s="98"/>
      <c r="L33" s="98"/>
      <c r="M33" s="127">
        <f t="shared" si="1"/>
        <v>0</v>
      </c>
      <c r="N33" s="79"/>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row>
    <row r="34" spans="2:122" ht="28.5" customHeight="1" hidden="1" thickBot="1">
      <c r="B34" s="79">
        <v>22</v>
      </c>
      <c r="C34" s="99"/>
      <c r="D34" s="96" t="s">
        <v>93</v>
      </c>
      <c r="E34" s="97"/>
      <c r="F34" s="96"/>
      <c r="G34" s="98"/>
      <c r="H34" s="84"/>
      <c r="I34" s="98"/>
      <c r="J34" s="98"/>
      <c r="K34" s="98"/>
      <c r="L34" s="98"/>
      <c r="M34" s="127">
        <f t="shared" si="1"/>
        <v>0</v>
      </c>
      <c r="N34" s="79"/>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row>
    <row r="35" spans="2:122" ht="33.75" customHeight="1" hidden="1" thickBot="1">
      <c r="B35" s="95">
        <v>1</v>
      </c>
      <c r="C35" s="79"/>
      <c r="D35" s="96" t="s">
        <v>93</v>
      </c>
      <c r="E35" s="79"/>
      <c r="F35" s="79"/>
      <c r="G35" s="84"/>
      <c r="H35" s="84"/>
      <c r="I35" s="84"/>
      <c r="J35" s="84"/>
      <c r="K35" s="84"/>
      <c r="L35" s="84"/>
      <c r="M35" s="127">
        <f t="shared" si="1"/>
        <v>0</v>
      </c>
      <c r="N35" s="79"/>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row>
    <row r="36" spans="2:122" ht="39.75" customHeight="1" hidden="1" thickBot="1">
      <c r="B36" s="95">
        <v>2</v>
      </c>
      <c r="C36" s="79"/>
      <c r="D36" s="96" t="s">
        <v>93</v>
      </c>
      <c r="E36" s="79"/>
      <c r="F36" s="79"/>
      <c r="G36" s="84"/>
      <c r="H36" s="84"/>
      <c r="I36" s="84"/>
      <c r="J36" s="84"/>
      <c r="K36" s="84"/>
      <c r="L36" s="84"/>
      <c r="M36" s="127">
        <f t="shared" si="1"/>
        <v>0</v>
      </c>
      <c r="N36" s="79"/>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row>
    <row r="37" spans="1:122" s="169" customFormat="1" ht="33.75" customHeight="1" hidden="1" thickBot="1">
      <c r="A37" s="162"/>
      <c r="B37" s="163"/>
      <c r="C37" s="164" t="s">
        <v>101</v>
      </c>
      <c r="D37" s="165" t="s">
        <v>95</v>
      </c>
      <c r="E37" s="166" t="s">
        <v>71</v>
      </c>
      <c r="F37" s="165" t="s">
        <v>61</v>
      </c>
      <c r="G37" s="167"/>
      <c r="H37" s="167"/>
      <c r="I37" s="167"/>
      <c r="J37" s="167"/>
      <c r="K37" s="167">
        <f aca="true" t="shared" si="3" ref="K37:K43">G37-J37</f>
        <v>0</v>
      </c>
      <c r="L37" s="167"/>
      <c r="M37" s="127">
        <f t="shared" si="1"/>
        <v>0</v>
      </c>
      <c r="N37" s="165" t="s">
        <v>104</v>
      </c>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8"/>
      <c r="BY37" s="168"/>
      <c r="BZ37" s="168"/>
      <c r="CA37" s="168"/>
      <c r="CB37" s="168"/>
      <c r="CC37" s="168"/>
      <c r="CD37" s="168"/>
      <c r="CE37" s="168"/>
      <c r="CF37" s="168"/>
      <c r="CG37" s="168"/>
      <c r="CH37" s="168"/>
      <c r="CI37" s="168"/>
      <c r="CJ37" s="168"/>
      <c r="CK37" s="168"/>
      <c r="CL37" s="168"/>
      <c r="CM37" s="168"/>
      <c r="CN37" s="168"/>
      <c r="CO37" s="168"/>
      <c r="CP37" s="168"/>
      <c r="CQ37" s="168"/>
      <c r="CR37" s="168"/>
      <c r="CS37" s="168"/>
      <c r="CT37" s="168"/>
      <c r="CU37" s="168"/>
      <c r="CV37" s="168"/>
      <c r="CW37" s="168"/>
      <c r="CX37" s="168"/>
      <c r="CY37" s="168"/>
      <c r="CZ37" s="168"/>
      <c r="DA37" s="168"/>
      <c r="DB37" s="168"/>
      <c r="DC37" s="168"/>
      <c r="DD37" s="168"/>
      <c r="DE37" s="168"/>
      <c r="DF37" s="168"/>
      <c r="DG37" s="168"/>
      <c r="DH37" s="168"/>
      <c r="DI37" s="168"/>
      <c r="DJ37" s="168"/>
      <c r="DK37" s="168"/>
      <c r="DL37" s="168"/>
      <c r="DM37" s="168"/>
      <c r="DN37" s="168"/>
      <c r="DO37" s="168"/>
      <c r="DP37" s="168"/>
      <c r="DQ37" s="168"/>
      <c r="DR37" s="168"/>
    </row>
    <row r="38" spans="1:122" s="169" customFormat="1" ht="51" customHeight="1" hidden="1" thickBot="1">
      <c r="A38" s="162"/>
      <c r="B38" s="163"/>
      <c r="C38" s="164" t="s">
        <v>100</v>
      </c>
      <c r="D38" s="165" t="s">
        <v>95</v>
      </c>
      <c r="E38" s="166" t="s">
        <v>71</v>
      </c>
      <c r="F38" s="165" t="s">
        <v>61</v>
      </c>
      <c r="G38" s="167"/>
      <c r="H38" s="167"/>
      <c r="I38" s="167"/>
      <c r="J38" s="167"/>
      <c r="K38" s="167">
        <f t="shared" si="3"/>
        <v>0</v>
      </c>
      <c r="L38" s="167"/>
      <c r="M38" s="127">
        <f t="shared" si="1"/>
        <v>0</v>
      </c>
      <c r="N38" s="165" t="s">
        <v>105</v>
      </c>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c r="BN38" s="168"/>
      <c r="BO38" s="168"/>
      <c r="BP38" s="168"/>
      <c r="BQ38" s="168"/>
      <c r="BR38" s="168"/>
      <c r="BS38" s="168"/>
      <c r="BT38" s="168"/>
      <c r="BU38" s="168"/>
      <c r="BV38" s="168"/>
      <c r="BW38" s="168"/>
      <c r="BX38" s="168"/>
      <c r="BY38" s="168"/>
      <c r="BZ38" s="168"/>
      <c r="CA38" s="168"/>
      <c r="CB38" s="168"/>
      <c r="CC38" s="168"/>
      <c r="CD38" s="168"/>
      <c r="CE38" s="168"/>
      <c r="CF38" s="168"/>
      <c r="CG38" s="168"/>
      <c r="CH38" s="168"/>
      <c r="CI38" s="168"/>
      <c r="CJ38" s="168"/>
      <c r="CK38" s="168"/>
      <c r="CL38" s="168"/>
      <c r="CM38" s="168"/>
      <c r="CN38" s="168"/>
      <c r="CO38" s="168"/>
      <c r="CP38" s="168"/>
      <c r="CQ38" s="168"/>
      <c r="CR38" s="168"/>
      <c r="CS38" s="168"/>
      <c r="CT38" s="168"/>
      <c r="CU38" s="168"/>
      <c r="CV38" s="168"/>
      <c r="CW38" s="168"/>
      <c r="CX38" s="168"/>
      <c r="CY38" s="168"/>
      <c r="CZ38" s="168"/>
      <c r="DA38" s="168"/>
      <c r="DB38" s="168"/>
      <c r="DC38" s="168"/>
      <c r="DD38" s="168"/>
      <c r="DE38" s="168"/>
      <c r="DF38" s="168"/>
      <c r="DG38" s="168"/>
      <c r="DH38" s="168"/>
      <c r="DI38" s="168"/>
      <c r="DJ38" s="168"/>
      <c r="DK38" s="168"/>
      <c r="DL38" s="168"/>
      <c r="DM38" s="168"/>
      <c r="DN38" s="168"/>
      <c r="DO38" s="168"/>
      <c r="DP38" s="168"/>
      <c r="DQ38" s="168"/>
      <c r="DR38" s="168"/>
    </row>
    <row r="39" spans="2:122" s="170" customFormat="1" ht="64.5" customHeight="1" hidden="1" thickBot="1">
      <c r="B39" s="171"/>
      <c r="C39" s="164" t="s">
        <v>102</v>
      </c>
      <c r="D39" s="165" t="s">
        <v>95</v>
      </c>
      <c r="E39" s="166" t="s">
        <v>71</v>
      </c>
      <c r="F39" s="165" t="s">
        <v>61</v>
      </c>
      <c r="G39" s="167"/>
      <c r="H39" s="167"/>
      <c r="I39" s="167"/>
      <c r="J39" s="167"/>
      <c r="K39" s="167">
        <f t="shared" si="3"/>
        <v>0</v>
      </c>
      <c r="L39" s="167"/>
      <c r="M39" s="127">
        <f t="shared" si="1"/>
        <v>0</v>
      </c>
      <c r="N39" s="165" t="s">
        <v>106</v>
      </c>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c r="CO39" s="172"/>
      <c r="CP39" s="172"/>
      <c r="CQ39" s="172"/>
      <c r="CR39" s="172"/>
      <c r="CS39" s="172"/>
      <c r="CT39" s="172"/>
      <c r="CU39" s="172"/>
      <c r="CV39" s="172"/>
      <c r="CW39" s="172"/>
      <c r="CX39" s="172"/>
      <c r="CY39" s="172"/>
      <c r="CZ39" s="172"/>
      <c r="DA39" s="172"/>
      <c r="DB39" s="172"/>
      <c r="DC39" s="172"/>
      <c r="DD39" s="172"/>
      <c r="DE39" s="172"/>
      <c r="DF39" s="172"/>
      <c r="DG39" s="172"/>
      <c r="DH39" s="172"/>
      <c r="DI39" s="172"/>
      <c r="DJ39" s="172"/>
      <c r="DK39" s="172"/>
      <c r="DL39" s="172"/>
      <c r="DM39" s="172"/>
      <c r="DN39" s="172"/>
      <c r="DO39" s="172"/>
      <c r="DP39" s="172"/>
      <c r="DQ39" s="172"/>
      <c r="DR39" s="172"/>
    </row>
    <row r="40" spans="2:122" ht="83.25" customHeight="1">
      <c r="B40" s="159">
        <v>21</v>
      </c>
      <c r="C40" s="201" t="s">
        <v>200</v>
      </c>
      <c r="D40" s="199" t="s">
        <v>201</v>
      </c>
      <c r="E40" s="124" t="s">
        <v>173</v>
      </c>
      <c r="F40" s="199" t="s">
        <v>61</v>
      </c>
      <c r="G40" s="127">
        <v>4700000</v>
      </c>
      <c r="H40" s="126"/>
      <c r="I40" s="127"/>
      <c r="J40" s="127"/>
      <c r="K40" s="127">
        <f t="shared" si="3"/>
        <v>4700000</v>
      </c>
      <c r="L40" s="127"/>
      <c r="M40" s="127">
        <f t="shared" si="1"/>
        <v>0</v>
      </c>
      <c r="N40" s="61"/>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row>
    <row r="41" spans="2:122" ht="124.5" customHeight="1">
      <c r="B41" s="159">
        <v>22</v>
      </c>
      <c r="C41" s="124" t="s">
        <v>128</v>
      </c>
      <c r="D41" s="199" t="s">
        <v>344</v>
      </c>
      <c r="E41" s="124" t="s">
        <v>174</v>
      </c>
      <c r="F41" s="199" t="s">
        <v>61</v>
      </c>
      <c r="G41" s="127">
        <v>3200000</v>
      </c>
      <c r="H41" s="126"/>
      <c r="I41" s="127"/>
      <c r="J41" s="127">
        <v>259217</v>
      </c>
      <c r="K41" s="127">
        <f t="shared" si="3"/>
        <v>2940783</v>
      </c>
      <c r="L41" s="127">
        <v>38735</v>
      </c>
      <c r="M41" s="127">
        <f t="shared" si="1"/>
        <v>220482</v>
      </c>
      <c r="N41" s="199" t="s">
        <v>277</v>
      </c>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row>
    <row r="42" spans="2:122" ht="186" customHeight="1" hidden="1" thickBot="1">
      <c r="B42" s="95"/>
      <c r="C42" s="100"/>
      <c r="D42" s="96" t="s">
        <v>93</v>
      </c>
      <c r="E42" s="97"/>
      <c r="F42" s="96"/>
      <c r="G42" s="98"/>
      <c r="H42" s="84"/>
      <c r="I42" s="98"/>
      <c r="J42" s="98"/>
      <c r="K42" s="98">
        <f t="shared" si="3"/>
        <v>0</v>
      </c>
      <c r="L42" s="98"/>
      <c r="M42" s="127">
        <f t="shared" si="1"/>
        <v>0</v>
      </c>
      <c r="N42" s="79"/>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row>
    <row r="43" spans="1:122" s="61" customFormat="1" ht="119.25" customHeight="1">
      <c r="A43" s="71"/>
      <c r="B43" s="159">
        <v>23</v>
      </c>
      <c r="C43" s="148" t="s">
        <v>247</v>
      </c>
      <c r="D43" s="199" t="s">
        <v>313</v>
      </c>
      <c r="E43" s="124" t="s">
        <v>175</v>
      </c>
      <c r="F43" s="199" t="s">
        <v>61</v>
      </c>
      <c r="G43" s="127">
        <v>15200000</v>
      </c>
      <c r="H43" s="126"/>
      <c r="I43" s="127"/>
      <c r="J43" s="127">
        <v>12000000</v>
      </c>
      <c r="K43" s="127">
        <f t="shared" si="3"/>
        <v>3200000</v>
      </c>
      <c r="L43" s="127">
        <v>947755</v>
      </c>
      <c r="M43" s="127">
        <f t="shared" si="1"/>
        <v>11052245</v>
      </c>
      <c r="N43" s="199" t="s">
        <v>357</v>
      </c>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199"/>
      <c r="CC43" s="199"/>
      <c r="CD43" s="199"/>
      <c r="CE43" s="199"/>
      <c r="CF43" s="199"/>
      <c r="CG43" s="199"/>
      <c r="CH43" s="199"/>
      <c r="CI43" s="199"/>
      <c r="CJ43" s="199"/>
      <c r="CK43" s="199"/>
      <c r="CL43" s="199"/>
      <c r="CM43" s="199"/>
      <c r="CN43" s="199"/>
      <c r="CO43" s="199"/>
      <c r="CP43" s="199"/>
      <c r="CQ43" s="199"/>
      <c r="CR43" s="199"/>
      <c r="CS43" s="199"/>
      <c r="CT43" s="199"/>
      <c r="CU43" s="199"/>
      <c r="CV43" s="199"/>
      <c r="CW43" s="199"/>
      <c r="CX43" s="199"/>
      <c r="CY43" s="199"/>
      <c r="CZ43" s="199"/>
      <c r="DA43" s="199"/>
      <c r="DB43" s="199"/>
      <c r="DC43" s="199"/>
      <c r="DD43" s="199"/>
      <c r="DE43" s="199"/>
      <c r="DF43" s="199"/>
      <c r="DG43" s="199"/>
      <c r="DH43" s="199"/>
      <c r="DI43" s="199"/>
      <c r="DJ43" s="199"/>
      <c r="DK43" s="199"/>
      <c r="DL43" s="199"/>
      <c r="DM43" s="199"/>
      <c r="DN43" s="199"/>
      <c r="DO43" s="199"/>
      <c r="DP43" s="199"/>
      <c r="DQ43" s="199"/>
      <c r="DR43" s="199"/>
    </row>
    <row r="44" spans="2:122" ht="47.25" customHeight="1" hidden="1" thickBot="1">
      <c r="B44" s="95">
        <v>8</v>
      </c>
      <c r="C44" s="79"/>
      <c r="D44" s="96" t="s">
        <v>93</v>
      </c>
      <c r="E44" s="79"/>
      <c r="F44" s="79"/>
      <c r="G44" s="84"/>
      <c r="H44" s="84"/>
      <c r="I44" s="84"/>
      <c r="J44" s="84"/>
      <c r="K44" s="84"/>
      <c r="L44" s="84"/>
      <c r="M44" s="127">
        <f t="shared" si="1"/>
        <v>0</v>
      </c>
      <c r="N44" s="79"/>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row>
    <row r="45" spans="2:122" ht="54.75" customHeight="1" hidden="1" thickBot="1">
      <c r="B45" s="79"/>
      <c r="C45" s="79"/>
      <c r="D45" s="96" t="s">
        <v>93</v>
      </c>
      <c r="E45" s="79"/>
      <c r="F45" s="79"/>
      <c r="G45" s="84"/>
      <c r="H45" s="84"/>
      <c r="I45" s="84"/>
      <c r="J45" s="84"/>
      <c r="K45" s="84"/>
      <c r="L45" s="84"/>
      <c r="M45" s="127">
        <f t="shared" si="1"/>
        <v>0</v>
      </c>
      <c r="N45" s="79"/>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row>
    <row r="46" spans="2:122" ht="56.25" customHeight="1" hidden="1" thickBot="1">
      <c r="B46" s="95"/>
      <c r="C46" s="99"/>
      <c r="D46" s="96" t="s">
        <v>93</v>
      </c>
      <c r="E46" s="97"/>
      <c r="F46" s="96"/>
      <c r="G46" s="98"/>
      <c r="H46" s="84"/>
      <c r="I46" s="98"/>
      <c r="J46" s="98"/>
      <c r="K46" s="98"/>
      <c r="L46" s="98"/>
      <c r="M46" s="127">
        <f t="shared" si="1"/>
        <v>0</v>
      </c>
      <c r="N46" s="79"/>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row>
    <row r="47" spans="2:122" ht="62.25" customHeight="1" hidden="1" thickBot="1">
      <c r="B47" s="95"/>
      <c r="C47" s="99"/>
      <c r="D47" s="96" t="s">
        <v>93</v>
      </c>
      <c r="E47" s="97"/>
      <c r="F47" s="96"/>
      <c r="G47" s="98"/>
      <c r="H47" s="84"/>
      <c r="I47" s="98"/>
      <c r="J47" s="98"/>
      <c r="K47" s="98"/>
      <c r="L47" s="98"/>
      <c r="M47" s="127">
        <f t="shared" si="1"/>
        <v>0</v>
      </c>
      <c r="N47" s="79"/>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row>
    <row r="48" spans="2:122" ht="45" customHeight="1" hidden="1" thickBot="1">
      <c r="B48" s="95">
        <v>12</v>
      </c>
      <c r="C48" s="79"/>
      <c r="D48" s="96" t="s">
        <v>93</v>
      </c>
      <c r="E48" s="79"/>
      <c r="F48" s="79"/>
      <c r="G48" s="84"/>
      <c r="H48" s="84"/>
      <c r="I48" s="84"/>
      <c r="J48" s="84"/>
      <c r="K48" s="84"/>
      <c r="L48" s="84"/>
      <c r="M48" s="127">
        <f t="shared" si="1"/>
        <v>0</v>
      </c>
      <c r="N48" s="79"/>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row>
    <row r="49" spans="2:122" ht="30" customHeight="1" hidden="1" thickBot="1">
      <c r="B49" s="95">
        <v>13</v>
      </c>
      <c r="C49" s="79"/>
      <c r="D49" s="96" t="s">
        <v>93</v>
      </c>
      <c r="E49" s="79"/>
      <c r="F49" s="79"/>
      <c r="G49" s="84"/>
      <c r="H49" s="84"/>
      <c r="I49" s="84"/>
      <c r="J49" s="84"/>
      <c r="K49" s="84"/>
      <c r="L49" s="84"/>
      <c r="M49" s="127">
        <f t="shared" si="1"/>
        <v>0</v>
      </c>
      <c r="N49" s="79"/>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row>
    <row r="50" spans="2:122" ht="48.75" customHeight="1" hidden="1" thickBot="1">
      <c r="B50" s="79"/>
      <c r="C50" s="79"/>
      <c r="D50" s="96" t="s">
        <v>93</v>
      </c>
      <c r="E50" s="79"/>
      <c r="F50" s="79"/>
      <c r="G50" s="84"/>
      <c r="H50" s="84"/>
      <c r="I50" s="84"/>
      <c r="J50" s="84"/>
      <c r="K50" s="84"/>
      <c r="L50" s="84"/>
      <c r="M50" s="127">
        <f t="shared" si="1"/>
        <v>0</v>
      </c>
      <c r="N50" s="79"/>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row>
    <row r="51" spans="2:122" ht="243.75" customHeight="1">
      <c r="B51" s="159">
        <v>24</v>
      </c>
      <c r="C51" s="200" t="s">
        <v>236</v>
      </c>
      <c r="D51" s="199" t="s">
        <v>295</v>
      </c>
      <c r="E51" s="124" t="s">
        <v>176</v>
      </c>
      <c r="F51" s="199" t="s">
        <v>61</v>
      </c>
      <c r="G51" s="127">
        <v>1150000</v>
      </c>
      <c r="H51" s="126"/>
      <c r="I51" s="127"/>
      <c r="J51" s="127">
        <v>1000000</v>
      </c>
      <c r="K51" s="127">
        <f>G51-J51</f>
        <v>150000</v>
      </c>
      <c r="L51" s="127">
        <v>251236</v>
      </c>
      <c r="M51" s="127">
        <f t="shared" si="1"/>
        <v>748764</v>
      </c>
      <c r="N51" s="199" t="s">
        <v>267</v>
      </c>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row>
    <row r="52" spans="2:122" ht="30" customHeight="1" hidden="1" thickBot="1">
      <c r="B52" s="81">
        <v>17</v>
      </c>
      <c r="C52" s="66"/>
      <c r="D52" s="69" t="s">
        <v>93</v>
      </c>
      <c r="E52" s="66"/>
      <c r="F52" s="66"/>
      <c r="G52" s="80"/>
      <c r="H52" s="80"/>
      <c r="I52" s="80"/>
      <c r="J52" s="80"/>
      <c r="K52" s="82"/>
      <c r="L52" s="82"/>
      <c r="M52" s="127">
        <f t="shared" si="1"/>
        <v>0</v>
      </c>
      <c r="N52" s="78"/>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row>
    <row r="53" spans="2:122" ht="58.5" customHeight="1" hidden="1" thickBot="1">
      <c r="B53" s="66"/>
      <c r="C53" s="66"/>
      <c r="D53" s="67" t="s">
        <v>93</v>
      </c>
      <c r="E53" s="66"/>
      <c r="F53" s="66"/>
      <c r="G53" s="80"/>
      <c r="H53" s="80"/>
      <c r="I53" s="80"/>
      <c r="J53" s="80"/>
      <c r="K53" s="77"/>
      <c r="L53" s="77"/>
      <c r="M53" s="127">
        <f t="shared" si="1"/>
        <v>0</v>
      </c>
      <c r="N53" s="83"/>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row>
    <row r="54" spans="2:122" ht="107.25" customHeight="1">
      <c r="B54" s="159">
        <v>25</v>
      </c>
      <c r="C54" s="199" t="s">
        <v>67</v>
      </c>
      <c r="D54" s="199" t="s">
        <v>296</v>
      </c>
      <c r="E54" s="124" t="s">
        <v>177</v>
      </c>
      <c r="F54" s="199" t="s">
        <v>61</v>
      </c>
      <c r="G54" s="127">
        <v>50000</v>
      </c>
      <c r="H54" s="126"/>
      <c r="I54" s="127"/>
      <c r="J54" s="127">
        <v>30000</v>
      </c>
      <c r="K54" s="127">
        <f>G54-J54</f>
        <v>20000</v>
      </c>
      <c r="L54" s="127"/>
      <c r="M54" s="127">
        <f t="shared" si="1"/>
        <v>30000</v>
      </c>
      <c r="N54" s="61"/>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row>
    <row r="55" spans="2:122" ht="113.25" customHeight="1" hidden="1" thickBot="1">
      <c r="B55" s="101">
        <v>20</v>
      </c>
      <c r="C55" s="99"/>
      <c r="D55" s="96" t="s">
        <v>93</v>
      </c>
      <c r="E55" s="79"/>
      <c r="F55" s="79"/>
      <c r="G55" s="84"/>
      <c r="H55" s="84"/>
      <c r="I55" s="84"/>
      <c r="J55" s="84"/>
      <c r="K55" s="84"/>
      <c r="L55" s="84"/>
      <c r="M55" s="127">
        <f t="shared" si="1"/>
        <v>0</v>
      </c>
      <c r="N55" s="79"/>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row>
    <row r="56" spans="2:122" ht="131.25" customHeight="1">
      <c r="B56" s="159">
        <v>26</v>
      </c>
      <c r="C56" s="209" t="s">
        <v>283</v>
      </c>
      <c r="D56" s="199" t="s">
        <v>297</v>
      </c>
      <c r="E56" s="124" t="s">
        <v>178</v>
      </c>
      <c r="F56" s="199" t="s">
        <v>61</v>
      </c>
      <c r="G56" s="127">
        <v>25720</v>
      </c>
      <c r="H56" s="126"/>
      <c r="I56" s="127"/>
      <c r="J56" s="127">
        <v>25720</v>
      </c>
      <c r="K56" s="127">
        <f aca="true" t="shared" si="4" ref="K56:K64">G56-J56</f>
        <v>0</v>
      </c>
      <c r="L56" s="127">
        <v>24100</v>
      </c>
      <c r="M56" s="127">
        <f t="shared" si="1"/>
        <v>1620</v>
      </c>
      <c r="N56" s="199" t="s">
        <v>268</v>
      </c>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row>
    <row r="57" spans="2:122" ht="160.5" customHeight="1">
      <c r="B57" s="159">
        <v>27</v>
      </c>
      <c r="C57" s="201" t="s">
        <v>248</v>
      </c>
      <c r="D57" s="199" t="s">
        <v>322</v>
      </c>
      <c r="E57" s="124" t="s">
        <v>179</v>
      </c>
      <c r="F57" s="199" t="s">
        <v>61</v>
      </c>
      <c r="G57" s="127">
        <v>305000</v>
      </c>
      <c r="H57" s="126"/>
      <c r="I57" s="127"/>
      <c r="J57" s="127">
        <v>200000</v>
      </c>
      <c r="K57" s="127">
        <f t="shared" si="4"/>
        <v>105000</v>
      </c>
      <c r="L57" s="127">
        <v>144060</v>
      </c>
      <c r="M57" s="127">
        <f t="shared" si="1"/>
        <v>55940</v>
      </c>
      <c r="N57" s="199" t="s">
        <v>347</v>
      </c>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row>
    <row r="58" spans="2:122" ht="138.75" customHeight="1">
      <c r="B58" s="159">
        <v>28</v>
      </c>
      <c r="C58" s="199" t="s">
        <v>124</v>
      </c>
      <c r="D58" s="199" t="s">
        <v>317</v>
      </c>
      <c r="E58" s="210" t="s">
        <v>180</v>
      </c>
      <c r="F58" s="199" t="s">
        <v>61</v>
      </c>
      <c r="G58" s="127">
        <v>950000</v>
      </c>
      <c r="H58" s="126"/>
      <c r="I58" s="127"/>
      <c r="J58" s="127">
        <v>650000</v>
      </c>
      <c r="K58" s="127">
        <f t="shared" si="4"/>
        <v>300000</v>
      </c>
      <c r="L58" s="127">
        <v>298995</v>
      </c>
      <c r="M58" s="127">
        <f t="shared" si="1"/>
        <v>351005</v>
      </c>
      <c r="N58" s="199" t="s">
        <v>330</v>
      </c>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row>
    <row r="59" spans="2:122" ht="127.5" customHeight="1">
      <c r="B59" s="159">
        <v>29</v>
      </c>
      <c r="C59" s="199" t="s">
        <v>123</v>
      </c>
      <c r="D59" s="199" t="s">
        <v>249</v>
      </c>
      <c r="E59" s="124" t="s">
        <v>181</v>
      </c>
      <c r="F59" s="199" t="s">
        <v>61</v>
      </c>
      <c r="G59" s="127">
        <v>4000000</v>
      </c>
      <c r="H59" s="126"/>
      <c r="I59" s="127"/>
      <c r="J59" s="127">
        <v>2732900</v>
      </c>
      <c r="K59" s="127">
        <f t="shared" si="4"/>
        <v>1267100</v>
      </c>
      <c r="L59" s="127">
        <v>956469</v>
      </c>
      <c r="M59" s="127">
        <f t="shared" si="1"/>
        <v>1776431</v>
      </c>
      <c r="N59" s="61" t="s">
        <v>269</v>
      </c>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row>
    <row r="60" spans="2:122" ht="58.5" customHeight="1" hidden="1" thickBot="1">
      <c r="B60" s="101">
        <v>24</v>
      </c>
      <c r="C60" s="102" t="s">
        <v>122</v>
      </c>
      <c r="D60" s="96" t="s">
        <v>93</v>
      </c>
      <c r="E60" s="103"/>
      <c r="F60" s="104"/>
      <c r="G60" s="105"/>
      <c r="H60" s="106"/>
      <c r="I60" s="105"/>
      <c r="J60" s="105"/>
      <c r="K60" s="105">
        <f t="shared" si="4"/>
        <v>0</v>
      </c>
      <c r="L60" s="105"/>
      <c r="M60" s="127">
        <f t="shared" si="1"/>
        <v>0</v>
      </c>
      <c r="N60" s="79"/>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row>
    <row r="61" spans="2:122" ht="96" customHeight="1">
      <c r="B61" s="159">
        <v>30</v>
      </c>
      <c r="C61" s="211" t="s">
        <v>218</v>
      </c>
      <c r="D61" s="199" t="s">
        <v>298</v>
      </c>
      <c r="E61" s="124" t="s">
        <v>182</v>
      </c>
      <c r="F61" s="199" t="s">
        <v>61</v>
      </c>
      <c r="G61" s="127">
        <v>370000</v>
      </c>
      <c r="H61" s="126"/>
      <c r="I61" s="127"/>
      <c r="J61" s="127">
        <v>20000</v>
      </c>
      <c r="K61" s="127">
        <f t="shared" si="4"/>
        <v>350000</v>
      </c>
      <c r="L61" s="127"/>
      <c r="M61" s="127">
        <f t="shared" si="1"/>
        <v>20000</v>
      </c>
      <c r="N61" s="61"/>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row>
    <row r="62" spans="2:122" ht="132" customHeight="1">
      <c r="B62" s="159">
        <v>31</v>
      </c>
      <c r="C62" s="212" t="s">
        <v>202</v>
      </c>
      <c r="D62" s="199" t="s">
        <v>349</v>
      </c>
      <c r="E62" s="124" t="s">
        <v>183</v>
      </c>
      <c r="F62" s="199" t="s">
        <v>61</v>
      </c>
      <c r="G62" s="127">
        <v>236500</v>
      </c>
      <c r="H62" s="126"/>
      <c r="I62" s="127"/>
      <c r="J62" s="127">
        <v>109400</v>
      </c>
      <c r="K62" s="127">
        <f t="shared" si="4"/>
        <v>127100</v>
      </c>
      <c r="L62" s="127"/>
      <c r="M62" s="127">
        <f t="shared" si="1"/>
        <v>109400</v>
      </c>
      <c r="N62" s="19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row>
    <row r="63" spans="2:122" ht="132" customHeight="1" hidden="1" thickBot="1">
      <c r="B63" s="104"/>
      <c r="C63" s="99"/>
      <c r="D63" s="96"/>
      <c r="E63" s="103"/>
      <c r="F63" s="104"/>
      <c r="G63" s="105"/>
      <c r="H63" s="84"/>
      <c r="I63" s="84"/>
      <c r="J63" s="84"/>
      <c r="K63" s="105">
        <f t="shared" si="4"/>
        <v>0</v>
      </c>
      <c r="L63" s="105"/>
      <c r="M63" s="127">
        <f t="shared" si="1"/>
        <v>0</v>
      </c>
      <c r="N63" s="79"/>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row>
    <row r="64" spans="2:122" s="90" customFormat="1" ht="111.75" customHeight="1">
      <c r="B64" s="206">
        <v>32</v>
      </c>
      <c r="C64" s="208" t="s">
        <v>149</v>
      </c>
      <c r="D64" s="206" t="s">
        <v>348</v>
      </c>
      <c r="E64" s="207" t="s">
        <v>184</v>
      </c>
      <c r="F64" s="206" t="s">
        <v>61</v>
      </c>
      <c r="G64" s="160">
        <v>640000</v>
      </c>
      <c r="H64" s="160"/>
      <c r="I64" s="160"/>
      <c r="J64" s="160">
        <v>54500</v>
      </c>
      <c r="K64" s="160">
        <f t="shared" si="4"/>
        <v>585500</v>
      </c>
      <c r="L64" s="160"/>
      <c r="M64" s="127">
        <f t="shared" si="1"/>
        <v>54500</v>
      </c>
      <c r="N64" s="213"/>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row>
    <row r="65" spans="2:122" ht="75" customHeight="1" hidden="1" thickBot="1">
      <c r="B65" s="104">
        <v>26</v>
      </c>
      <c r="C65" s="79"/>
      <c r="D65" s="79"/>
      <c r="E65" s="79"/>
      <c r="F65" s="79"/>
      <c r="G65" s="79"/>
      <c r="H65" s="79"/>
      <c r="I65" s="79"/>
      <c r="J65" s="79"/>
      <c r="K65" s="105"/>
      <c r="L65" s="105"/>
      <c r="M65" s="127">
        <f t="shared" si="1"/>
        <v>0</v>
      </c>
      <c r="N65" s="79"/>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row>
    <row r="66" spans="2:122" ht="25.5" customHeight="1" hidden="1">
      <c r="B66" s="79"/>
      <c r="C66" s="79"/>
      <c r="D66" s="79"/>
      <c r="E66" s="79"/>
      <c r="F66" s="79"/>
      <c r="G66" s="84"/>
      <c r="H66" s="84"/>
      <c r="I66" s="84"/>
      <c r="J66" s="84"/>
      <c r="K66" s="84"/>
      <c r="L66" s="84"/>
      <c r="M66" s="127">
        <f t="shared" si="1"/>
        <v>0</v>
      </c>
      <c r="N66" s="79"/>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row>
    <row r="67" spans="2:122" ht="25.5" customHeight="1" hidden="1" thickBot="1">
      <c r="B67" s="79"/>
      <c r="C67" s="79"/>
      <c r="D67" s="79"/>
      <c r="E67" s="79"/>
      <c r="F67" s="79"/>
      <c r="G67" s="84"/>
      <c r="H67" s="84"/>
      <c r="I67" s="84"/>
      <c r="J67" s="84"/>
      <c r="K67" s="84"/>
      <c r="L67" s="84"/>
      <c r="M67" s="127">
        <f t="shared" si="1"/>
        <v>0</v>
      </c>
      <c r="N67" s="79"/>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row>
    <row r="68" spans="2:122" ht="32.25" customHeight="1" hidden="1" thickBot="1">
      <c r="B68" s="101">
        <v>30</v>
      </c>
      <c r="C68" s="79"/>
      <c r="D68" s="79"/>
      <c r="E68" s="79"/>
      <c r="F68" s="79"/>
      <c r="G68" s="84"/>
      <c r="H68" s="84"/>
      <c r="I68" s="84"/>
      <c r="J68" s="84"/>
      <c r="K68" s="84"/>
      <c r="L68" s="84"/>
      <c r="M68" s="127">
        <f t="shared" si="1"/>
        <v>0</v>
      </c>
      <c r="N68" s="79"/>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row>
    <row r="69" spans="2:122" ht="26.25" customHeight="1" hidden="1">
      <c r="B69" s="79"/>
      <c r="C69" s="79"/>
      <c r="D69" s="79"/>
      <c r="E69" s="79"/>
      <c r="F69" s="79"/>
      <c r="G69" s="84"/>
      <c r="H69" s="84"/>
      <c r="I69" s="84"/>
      <c r="J69" s="84"/>
      <c r="K69" s="84"/>
      <c r="L69" s="84"/>
      <c r="M69" s="127">
        <f t="shared" si="1"/>
        <v>0</v>
      </c>
      <c r="N69" s="79"/>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row>
    <row r="70" spans="2:122" ht="30" customHeight="1" hidden="1">
      <c r="B70" s="101"/>
      <c r="C70" s="79"/>
      <c r="D70" s="79"/>
      <c r="E70" s="79"/>
      <c r="F70" s="79"/>
      <c r="G70" s="84"/>
      <c r="H70" s="84"/>
      <c r="I70" s="84"/>
      <c r="J70" s="84"/>
      <c r="K70" s="84"/>
      <c r="L70" s="84"/>
      <c r="M70" s="127">
        <f aca="true" t="shared" si="5" ref="M70:M137">J70-L70</f>
        <v>0</v>
      </c>
      <c r="N70" s="79"/>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row>
    <row r="71" spans="2:122" ht="21" customHeight="1" hidden="1">
      <c r="B71" s="79"/>
      <c r="C71" s="79"/>
      <c r="D71" s="79"/>
      <c r="E71" s="79"/>
      <c r="F71" s="79"/>
      <c r="G71" s="84"/>
      <c r="H71" s="84"/>
      <c r="I71" s="84"/>
      <c r="J71" s="84"/>
      <c r="K71" s="84"/>
      <c r="L71" s="84"/>
      <c r="M71" s="127">
        <f t="shared" si="5"/>
        <v>0</v>
      </c>
      <c r="N71" s="79"/>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row>
    <row r="72" spans="2:122" ht="33.75" customHeight="1" hidden="1" thickBot="1">
      <c r="B72" s="101"/>
      <c r="C72" s="79"/>
      <c r="D72" s="79"/>
      <c r="E72" s="79"/>
      <c r="F72" s="79"/>
      <c r="G72" s="84"/>
      <c r="H72" s="84"/>
      <c r="I72" s="84"/>
      <c r="J72" s="84"/>
      <c r="K72" s="84"/>
      <c r="L72" s="84"/>
      <c r="M72" s="127">
        <f t="shared" si="5"/>
        <v>0</v>
      </c>
      <c r="N72" s="79"/>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row>
    <row r="73" spans="2:122" ht="51" customHeight="1" hidden="1">
      <c r="B73" s="101">
        <v>38</v>
      </c>
      <c r="C73" s="79"/>
      <c r="D73" s="96"/>
      <c r="E73" s="79"/>
      <c r="F73" s="79"/>
      <c r="G73" s="105"/>
      <c r="H73" s="84"/>
      <c r="I73" s="84"/>
      <c r="J73" s="84"/>
      <c r="K73" s="84"/>
      <c r="L73" s="84"/>
      <c r="M73" s="127">
        <f t="shared" si="5"/>
        <v>0</v>
      </c>
      <c r="N73" s="79"/>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row>
    <row r="74" spans="2:122" ht="54.75" customHeight="1" hidden="1">
      <c r="B74" s="101">
        <v>27</v>
      </c>
      <c r="C74" s="96"/>
      <c r="D74" s="96"/>
      <c r="E74" s="104"/>
      <c r="F74" s="104"/>
      <c r="G74" s="105"/>
      <c r="H74" s="84"/>
      <c r="I74" s="84"/>
      <c r="J74" s="98"/>
      <c r="K74" s="105"/>
      <c r="L74" s="105"/>
      <c r="M74" s="127">
        <f t="shared" si="5"/>
        <v>0</v>
      </c>
      <c r="N74" s="79"/>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row>
    <row r="75" spans="2:122" ht="77.25" customHeight="1" hidden="1" thickBot="1">
      <c r="B75" s="101">
        <v>28</v>
      </c>
      <c r="C75" s="79"/>
      <c r="D75" s="79"/>
      <c r="E75" s="79"/>
      <c r="F75" s="79"/>
      <c r="G75" s="79"/>
      <c r="H75" s="79"/>
      <c r="I75" s="79"/>
      <c r="J75" s="79"/>
      <c r="K75" s="105"/>
      <c r="L75" s="105"/>
      <c r="M75" s="127">
        <f t="shared" si="5"/>
        <v>0</v>
      </c>
      <c r="N75" s="96"/>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row>
    <row r="76" spans="2:122" ht="85.5" customHeight="1">
      <c r="B76" s="159">
        <v>33</v>
      </c>
      <c r="C76" s="199" t="s">
        <v>111</v>
      </c>
      <c r="D76" s="199" t="s">
        <v>350</v>
      </c>
      <c r="E76" s="205" t="s">
        <v>185</v>
      </c>
      <c r="F76" s="199" t="s">
        <v>61</v>
      </c>
      <c r="G76" s="127">
        <v>1000000</v>
      </c>
      <c r="H76" s="127"/>
      <c r="I76" s="127"/>
      <c r="J76" s="127"/>
      <c r="K76" s="127">
        <f>G76-J76</f>
        <v>1000000</v>
      </c>
      <c r="L76" s="127"/>
      <c r="M76" s="127">
        <f t="shared" si="5"/>
        <v>0</v>
      </c>
      <c r="N76" s="19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row>
    <row r="77" spans="2:122" ht="88.5" customHeight="1" hidden="1">
      <c r="B77" s="182">
        <v>30</v>
      </c>
      <c r="C77" s="66"/>
      <c r="E77" s="66"/>
      <c r="F77" s="66"/>
      <c r="G77" s="66"/>
      <c r="H77" s="66"/>
      <c r="I77" s="66"/>
      <c r="J77" s="66"/>
      <c r="K77" s="183">
        <f>G28-J28</f>
        <v>0</v>
      </c>
      <c r="L77" s="183"/>
      <c r="M77" s="127">
        <f t="shared" si="5"/>
        <v>0</v>
      </c>
      <c r="N77" s="184"/>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row>
    <row r="78" spans="2:122" ht="144" customHeight="1">
      <c r="B78" s="159">
        <v>34</v>
      </c>
      <c r="C78" s="199" t="s">
        <v>154</v>
      </c>
      <c r="D78" s="199" t="s">
        <v>351</v>
      </c>
      <c r="E78" s="205" t="s">
        <v>179</v>
      </c>
      <c r="F78" s="199" t="s">
        <v>61</v>
      </c>
      <c r="G78" s="127">
        <v>100000</v>
      </c>
      <c r="H78" s="127"/>
      <c r="I78" s="127"/>
      <c r="J78" s="127"/>
      <c r="K78" s="127">
        <f aca="true" t="shared" si="6" ref="K78:K85">G78-J78</f>
        <v>100000</v>
      </c>
      <c r="L78" s="127"/>
      <c r="M78" s="127">
        <f t="shared" si="5"/>
        <v>0</v>
      </c>
      <c r="N78" s="19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row>
    <row r="79" spans="2:122" ht="129.75" customHeight="1">
      <c r="B79" s="159">
        <v>35</v>
      </c>
      <c r="C79" s="212" t="s">
        <v>250</v>
      </c>
      <c r="D79" s="199" t="s">
        <v>318</v>
      </c>
      <c r="E79" s="205" t="s">
        <v>179</v>
      </c>
      <c r="F79" s="199" t="s">
        <v>61</v>
      </c>
      <c r="G79" s="160">
        <v>515000</v>
      </c>
      <c r="H79" s="127"/>
      <c r="I79" s="127"/>
      <c r="J79" s="127">
        <v>200000</v>
      </c>
      <c r="K79" s="127">
        <f t="shared" si="6"/>
        <v>315000</v>
      </c>
      <c r="L79" s="127"/>
      <c r="M79" s="127">
        <f t="shared" si="5"/>
        <v>200000</v>
      </c>
      <c r="N79" s="19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row>
    <row r="80" spans="2:122" ht="93" customHeight="1">
      <c r="B80" s="244">
        <v>36</v>
      </c>
      <c r="C80" s="241" t="s">
        <v>232</v>
      </c>
      <c r="D80" s="241" t="s">
        <v>315</v>
      </c>
      <c r="E80" s="205" t="s">
        <v>235</v>
      </c>
      <c r="F80" s="245" t="s">
        <v>279</v>
      </c>
      <c r="G80" s="127">
        <v>153672</v>
      </c>
      <c r="H80" s="127"/>
      <c r="I80" s="127"/>
      <c r="J80" s="127">
        <v>6000</v>
      </c>
      <c r="K80" s="127">
        <f t="shared" si="6"/>
        <v>147672</v>
      </c>
      <c r="L80" s="127">
        <v>5528</v>
      </c>
      <c r="M80" s="127">
        <f t="shared" si="5"/>
        <v>472</v>
      </c>
      <c r="N80" s="199" t="s">
        <v>329</v>
      </c>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row>
    <row r="81" spans="2:122" s="75" customFormat="1" ht="133.5" customHeight="1">
      <c r="B81" s="242"/>
      <c r="C81" s="242"/>
      <c r="D81" s="242"/>
      <c r="E81" s="214" t="s">
        <v>278</v>
      </c>
      <c r="F81" s="242"/>
      <c r="G81" s="88">
        <v>156940</v>
      </c>
      <c r="H81" s="88"/>
      <c r="I81" s="88"/>
      <c r="J81" s="88">
        <v>64527</v>
      </c>
      <c r="K81" s="127">
        <f t="shared" si="6"/>
        <v>92413</v>
      </c>
      <c r="L81" s="88">
        <v>61983</v>
      </c>
      <c r="M81" s="127">
        <f t="shared" si="5"/>
        <v>2544</v>
      </c>
      <c r="N81" s="123" t="s">
        <v>280</v>
      </c>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row>
    <row r="82" spans="2:122" ht="51.75" customHeight="1">
      <c r="B82" s="242"/>
      <c r="C82" s="242"/>
      <c r="D82" s="242"/>
      <c r="E82" s="205" t="s">
        <v>235</v>
      </c>
      <c r="F82" s="242"/>
      <c r="G82" s="127">
        <v>4904</v>
      </c>
      <c r="H82" s="127"/>
      <c r="I82" s="127"/>
      <c r="J82" s="127"/>
      <c r="K82" s="127">
        <f t="shared" si="6"/>
        <v>4904</v>
      </c>
      <c r="L82" s="127"/>
      <c r="M82" s="127">
        <f t="shared" si="5"/>
        <v>0</v>
      </c>
      <c r="N82" s="215"/>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row>
    <row r="83" spans="2:122" s="75" customFormat="1" ht="54" customHeight="1">
      <c r="B83" s="243"/>
      <c r="C83" s="243"/>
      <c r="D83" s="243"/>
      <c r="E83" s="214" t="s">
        <v>278</v>
      </c>
      <c r="F83" s="243"/>
      <c r="G83" s="88">
        <v>3270</v>
      </c>
      <c r="H83" s="88"/>
      <c r="I83" s="88"/>
      <c r="J83" s="88"/>
      <c r="K83" s="127">
        <f t="shared" si="6"/>
        <v>3270</v>
      </c>
      <c r="L83" s="88"/>
      <c r="M83" s="127">
        <f t="shared" si="5"/>
        <v>0</v>
      </c>
      <c r="N83" s="76"/>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row>
    <row r="84" spans="2:122" ht="144.75" customHeight="1">
      <c r="B84" s="159">
        <v>37</v>
      </c>
      <c r="C84" s="199" t="s">
        <v>124</v>
      </c>
      <c r="D84" s="199" t="s">
        <v>317</v>
      </c>
      <c r="E84" s="216" t="s">
        <v>234</v>
      </c>
      <c r="F84" s="215" t="s">
        <v>61</v>
      </c>
      <c r="G84" s="217">
        <v>1953600</v>
      </c>
      <c r="H84" s="199"/>
      <c r="I84" s="199"/>
      <c r="J84" s="127">
        <v>970000</v>
      </c>
      <c r="K84" s="127">
        <f t="shared" si="6"/>
        <v>983600</v>
      </c>
      <c r="L84" s="127">
        <v>561990</v>
      </c>
      <c r="M84" s="127">
        <f t="shared" si="5"/>
        <v>408010</v>
      </c>
      <c r="N84" s="199" t="s">
        <v>331</v>
      </c>
      <c r="O84" s="178"/>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row>
    <row r="85" spans="2:122" ht="55.5" customHeight="1">
      <c r="B85" s="198"/>
      <c r="C85" s="128" t="s">
        <v>86</v>
      </c>
      <c r="D85" s="119" t="s">
        <v>211</v>
      </c>
      <c r="E85" s="119" t="s">
        <v>211</v>
      </c>
      <c r="F85" s="119" t="s">
        <v>211</v>
      </c>
      <c r="G85" s="117">
        <f>SUM(G4:G84)-G11-G12-G13-G14-G15-G16-G17</f>
        <v>100152031</v>
      </c>
      <c r="H85" s="118"/>
      <c r="I85" s="117">
        <f>SUM(I10:I69)</f>
        <v>0</v>
      </c>
      <c r="J85" s="117">
        <f>SUM(J4:J84)-J11-J12-J13-J14-J15-J16-J17</f>
        <v>53198610</v>
      </c>
      <c r="K85" s="117">
        <f t="shared" si="6"/>
        <v>46953421</v>
      </c>
      <c r="L85" s="117">
        <f>SUM(L4:L84)-L11-L12-L13-L14-L15-L16-L17</f>
        <v>13160936</v>
      </c>
      <c r="M85" s="117">
        <f t="shared" si="5"/>
        <v>40037674</v>
      </c>
      <c r="N85" s="119" t="s">
        <v>211</v>
      </c>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row>
    <row r="86" spans="2:122" ht="51" customHeight="1">
      <c r="B86" s="250" t="s">
        <v>62</v>
      </c>
      <c r="C86" s="250"/>
      <c r="D86" s="250"/>
      <c r="E86" s="250"/>
      <c r="F86" s="250"/>
      <c r="G86" s="250"/>
      <c r="H86" s="251"/>
      <c r="I86" s="251"/>
      <c r="J86" s="251"/>
      <c r="K86" s="251"/>
      <c r="L86" s="152"/>
      <c r="M86" s="152"/>
      <c r="N86" s="61"/>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row>
    <row r="87" spans="2:122" ht="83.25" customHeight="1">
      <c r="B87" s="159">
        <v>1</v>
      </c>
      <c r="C87" s="199" t="s">
        <v>130</v>
      </c>
      <c r="D87" s="199" t="s">
        <v>196</v>
      </c>
      <c r="E87" s="124" t="s">
        <v>159</v>
      </c>
      <c r="F87" s="125" t="s">
        <v>62</v>
      </c>
      <c r="G87" s="127">
        <v>130000</v>
      </c>
      <c r="H87" s="126"/>
      <c r="I87" s="127"/>
      <c r="J87" s="127">
        <v>40000</v>
      </c>
      <c r="K87" s="127">
        <f>G87-J87</f>
        <v>90000</v>
      </c>
      <c r="L87" s="127">
        <v>3000</v>
      </c>
      <c r="M87" s="127">
        <f t="shared" si="5"/>
        <v>37000</v>
      </c>
      <c r="N87" s="199" t="s">
        <v>357</v>
      </c>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row>
    <row r="88" spans="2:122" s="70" customFormat="1" ht="84" customHeight="1">
      <c r="B88" s="254">
        <v>2</v>
      </c>
      <c r="C88" s="256" t="s">
        <v>221</v>
      </c>
      <c r="D88" s="252" t="s">
        <v>299</v>
      </c>
      <c r="E88" s="108" t="s">
        <v>219</v>
      </c>
      <c r="F88" s="121" t="s">
        <v>62</v>
      </c>
      <c r="G88" s="122">
        <f>G89+G90+G91+G92+G93+G94+G95+G96+G97+G98+G99+G100+G101</f>
        <v>24191500</v>
      </c>
      <c r="H88" s="110"/>
      <c r="I88" s="111"/>
      <c r="J88" s="122">
        <f>J89+J90+J91+J92+J93+J94+J95+J96+J97+J98+J99+J100+J101</f>
        <v>6401653</v>
      </c>
      <c r="K88" s="111">
        <f>G88-J88</f>
        <v>17789847</v>
      </c>
      <c r="L88" s="111">
        <f>L89+L90+L91+L92+L93+L94+L95+L96+L97+L98+L99+L100+L101</f>
        <v>2484217</v>
      </c>
      <c r="M88" s="154">
        <f t="shared" si="5"/>
        <v>3917436</v>
      </c>
      <c r="N88" s="109">
        <v>7581570</v>
      </c>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row>
    <row r="89" spans="2:122" s="70" customFormat="1" ht="53.25" customHeight="1">
      <c r="B89" s="254"/>
      <c r="C89" s="256"/>
      <c r="D89" s="252"/>
      <c r="E89" s="113" t="s">
        <v>231</v>
      </c>
      <c r="F89" s="123" t="s">
        <v>62</v>
      </c>
      <c r="G89" s="173">
        <v>40000</v>
      </c>
      <c r="H89" s="118"/>
      <c r="I89" s="117"/>
      <c r="J89" s="218">
        <v>39300</v>
      </c>
      <c r="K89" s="88">
        <f aca="true" t="shared" si="7" ref="K89:K101">G89-J89</f>
        <v>700</v>
      </c>
      <c r="L89" s="88">
        <v>2928</v>
      </c>
      <c r="M89" s="127">
        <f t="shared" si="5"/>
        <v>36372</v>
      </c>
      <c r="N89" s="199" t="s">
        <v>358</v>
      </c>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row>
    <row r="90" spans="2:122" s="75" customFormat="1" ht="113.25" customHeight="1">
      <c r="B90" s="255"/>
      <c r="C90" s="256"/>
      <c r="D90" s="253"/>
      <c r="E90" s="113" t="s">
        <v>187</v>
      </c>
      <c r="F90" s="123" t="s">
        <v>62</v>
      </c>
      <c r="G90" s="88">
        <v>3943600</v>
      </c>
      <c r="H90" s="114"/>
      <c r="I90" s="88"/>
      <c r="J90" s="88">
        <v>676820</v>
      </c>
      <c r="K90" s="88">
        <f t="shared" si="7"/>
        <v>3266780</v>
      </c>
      <c r="L90" s="88">
        <v>284349</v>
      </c>
      <c r="M90" s="127">
        <f t="shared" si="5"/>
        <v>392471</v>
      </c>
      <c r="N90" s="76" t="s">
        <v>359</v>
      </c>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row>
    <row r="91" spans="2:122" s="75" customFormat="1" ht="147.75" customHeight="1">
      <c r="B91" s="255"/>
      <c r="C91" s="256"/>
      <c r="D91" s="253"/>
      <c r="E91" s="113" t="s">
        <v>188</v>
      </c>
      <c r="F91" s="123" t="s">
        <v>62</v>
      </c>
      <c r="G91" s="88">
        <v>16759800</v>
      </c>
      <c r="H91" s="114"/>
      <c r="I91" s="88"/>
      <c r="J91" s="88">
        <v>4667770</v>
      </c>
      <c r="K91" s="88">
        <f t="shared" si="7"/>
        <v>12092030</v>
      </c>
      <c r="L91" s="88">
        <v>1634738</v>
      </c>
      <c r="M91" s="127">
        <f t="shared" si="5"/>
        <v>3033032</v>
      </c>
      <c r="N91" s="76" t="s">
        <v>360</v>
      </c>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row>
    <row r="92" spans="2:122" s="75" customFormat="1" ht="81.75" customHeight="1">
      <c r="B92" s="255"/>
      <c r="C92" s="256"/>
      <c r="D92" s="253"/>
      <c r="E92" s="113" t="s">
        <v>189</v>
      </c>
      <c r="F92" s="123" t="s">
        <v>62</v>
      </c>
      <c r="G92" s="88">
        <v>778700</v>
      </c>
      <c r="H92" s="114"/>
      <c r="I92" s="88"/>
      <c r="J92" s="88">
        <v>135000</v>
      </c>
      <c r="K92" s="88">
        <f t="shared" si="7"/>
        <v>643700</v>
      </c>
      <c r="L92" s="88">
        <v>54543</v>
      </c>
      <c r="M92" s="127">
        <f t="shared" si="5"/>
        <v>80457</v>
      </c>
      <c r="N92" s="76" t="s">
        <v>327</v>
      </c>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row>
    <row r="93" spans="2:122" s="75" customFormat="1" ht="144.75" customHeight="1">
      <c r="B93" s="255"/>
      <c r="C93" s="256"/>
      <c r="D93" s="253"/>
      <c r="E93" s="113" t="s">
        <v>190</v>
      </c>
      <c r="F93" s="123" t="s">
        <v>62</v>
      </c>
      <c r="G93" s="88">
        <v>1273300</v>
      </c>
      <c r="H93" s="114"/>
      <c r="I93" s="88"/>
      <c r="J93" s="88">
        <v>363098</v>
      </c>
      <c r="K93" s="88">
        <f t="shared" si="7"/>
        <v>910202</v>
      </c>
      <c r="L93" s="88">
        <v>224567</v>
      </c>
      <c r="M93" s="127">
        <f t="shared" si="5"/>
        <v>138531</v>
      </c>
      <c r="N93" s="76" t="s">
        <v>361</v>
      </c>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row>
    <row r="94" spans="2:122" s="75" customFormat="1" ht="88.5" customHeight="1">
      <c r="B94" s="255"/>
      <c r="C94" s="256"/>
      <c r="D94" s="253"/>
      <c r="E94" s="113" t="s">
        <v>224</v>
      </c>
      <c r="F94" s="123" t="s">
        <v>62</v>
      </c>
      <c r="G94" s="88">
        <v>18100</v>
      </c>
      <c r="H94" s="114"/>
      <c r="I94" s="88"/>
      <c r="J94" s="88">
        <v>10860</v>
      </c>
      <c r="K94" s="88">
        <f>G94-J94</f>
        <v>7240</v>
      </c>
      <c r="L94" s="88">
        <v>5430</v>
      </c>
      <c r="M94" s="127">
        <f t="shared" si="5"/>
        <v>5430</v>
      </c>
      <c r="N94" s="76" t="s">
        <v>281</v>
      </c>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row>
    <row r="95" spans="2:122" s="75" customFormat="1" ht="115.5" customHeight="1">
      <c r="B95" s="255"/>
      <c r="C95" s="256"/>
      <c r="D95" s="253"/>
      <c r="E95" s="113" t="s">
        <v>191</v>
      </c>
      <c r="F95" s="123" t="s">
        <v>62</v>
      </c>
      <c r="G95" s="88">
        <v>372000</v>
      </c>
      <c r="H95" s="114"/>
      <c r="I95" s="88"/>
      <c r="J95" s="88">
        <v>102450</v>
      </c>
      <c r="K95" s="88">
        <f t="shared" si="7"/>
        <v>269550</v>
      </c>
      <c r="L95" s="88">
        <v>57933</v>
      </c>
      <c r="M95" s="127">
        <f t="shared" si="5"/>
        <v>44517</v>
      </c>
      <c r="N95" s="76" t="s">
        <v>328</v>
      </c>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c r="DA95" s="74"/>
      <c r="DB95" s="74"/>
      <c r="DC95" s="74"/>
      <c r="DD95" s="74"/>
      <c r="DE95" s="74"/>
      <c r="DF95" s="74"/>
      <c r="DG95" s="74"/>
      <c r="DH95" s="74"/>
      <c r="DI95" s="74"/>
      <c r="DJ95" s="74"/>
      <c r="DK95" s="74"/>
      <c r="DL95" s="74"/>
      <c r="DM95" s="74"/>
      <c r="DN95" s="74"/>
      <c r="DO95" s="74"/>
      <c r="DP95" s="74"/>
      <c r="DQ95" s="74"/>
      <c r="DR95" s="74"/>
    </row>
    <row r="96" spans="2:122" s="75" customFormat="1" ht="89.25" customHeight="1">
      <c r="B96" s="255"/>
      <c r="C96" s="256"/>
      <c r="D96" s="253"/>
      <c r="E96" s="113" t="s">
        <v>192</v>
      </c>
      <c r="F96" s="123" t="s">
        <v>62</v>
      </c>
      <c r="G96" s="88">
        <v>170500</v>
      </c>
      <c r="H96" s="114"/>
      <c r="I96" s="88"/>
      <c r="J96" s="88">
        <v>40750</v>
      </c>
      <c r="K96" s="88">
        <f t="shared" si="7"/>
        <v>129750</v>
      </c>
      <c r="L96" s="88">
        <v>17169</v>
      </c>
      <c r="M96" s="127">
        <f t="shared" si="5"/>
        <v>23581</v>
      </c>
      <c r="N96" s="76" t="s">
        <v>282</v>
      </c>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DE96" s="74"/>
      <c r="DF96" s="74"/>
      <c r="DG96" s="74"/>
      <c r="DH96" s="74"/>
      <c r="DI96" s="74"/>
      <c r="DJ96" s="74"/>
      <c r="DK96" s="74"/>
      <c r="DL96" s="74"/>
      <c r="DM96" s="74"/>
      <c r="DN96" s="74"/>
      <c r="DO96" s="74"/>
      <c r="DP96" s="74"/>
      <c r="DQ96" s="74"/>
      <c r="DR96" s="74"/>
    </row>
    <row r="97" spans="2:122" s="75" customFormat="1" ht="42" customHeight="1">
      <c r="B97" s="255"/>
      <c r="C97" s="256"/>
      <c r="D97" s="253"/>
      <c r="E97" s="113" t="s">
        <v>225</v>
      </c>
      <c r="F97" s="123" t="s">
        <v>62</v>
      </c>
      <c r="G97" s="88">
        <v>180000</v>
      </c>
      <c r="H97" s="114"/>
      <c r="I97" s="88"/>
      <c r="J97" s="88"/>
      <c r="K97" s="88">
        <f t="shared" si="7"/>
        <v>180000</v>
      </c>
      <c r="L97" s="88"/>
      <c r="M97" s="127">
        <f t="shared" si="5"/>
        <v>0</v>
      </c>
      <c r="N97" s="76"/>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row>
    <row r="98" spans="2:122" s="75" customFormat="1" ht="38.25" customHeight="1" hidden="1">
      <c r="B98" s="255"/>
      <c r="C98" s="256"/>
      <c r="D98" s="253"/>
      <c r="E98" s="113" t="s">
        <v>230</v>
      </c>
      <c r="F98" s="123" t="s">
        <v>62</v>
      </c>
      <c r="G98" s="88"/>
      <c r="H98" s="114"/>
      <c r="I98" s="88"/>
      <c r="J98" s="88"/>
      <c r="K98" s="88">
        <f t="shared" si="7"/>
        <v>0</v>
      </c>
      <c r="L98" s="88"/>
      <c r="M98" s="127">
        <f t="shared" si="5"/>
        <v>0</v>
      </c>
      <c r="N98" s="76"/>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c r="DA98" s="74"/>
      <c r="DB98" s="74"/>
      <c r="DC98" s="74"/>
      <c r="DD98" s="74"/>
      <c r="DE98" s="74"/>
      <c r="DF98" s="74"/>
      <c r="DG98" s="74"/>
      <c r="DH98" s="74"/>
      <c r="DI98" s="74"/>
      <c r="DJ98" s="74"/>
      <c r="DK98" s="74"/>
      <c r="DL98" s="74"/>
      <c r="DM98" s="74"/>
      <c r="DN98" s="74"/>
      <c r="DO98" s="74"/>
      <c r="DP98" s="74"/>
      <c r="DQ98" s="74"/>
      <c r="DR98" s="74"/>
    </row>
    <row r="99" spans="2:122" s="75" customFormat="1" ht="174.75" customHeight="1">
      <c r="B99" s="255"/>
      <c r="C99" s="256"/>
      <c r="D99" s="253"/>
      <c r="E99" s="113" t="s">
        <v>193</v>
      </c>
      <c r="F99" s="123" t="s">
        <v>62</v>
      </c>
      <c r="G99" s="88">
        <v>455500</v>
      </c>
      <c r="H99" s="114"/>
      <c r="I99" s="88"/>
      <c r="J99" s="88">
        <v>315605</v>
      </c>
      <c r="K99" s="88">
        <f t="shared" si="7"/>
        <v>139895</v>
      </c>
      <c r="L99" s="88">
        <v>202560</v>
      </c>
      <c r="M99" s="127">
        <f t="shared" si="5"/>
        <v>113045</v>
      </c>
      <c r="N99" s="76" t="s">
        <v>362</v>
      </c>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c r="CY99" s="74"/>
      <c r="CZ99" s="74"/>
      <c r="DA99" s="74"/>
      <c r="DB99" s="74"/>
      <c r="DC99" s="74"/>
      <c r="DD99" s="74"/>
      <c r="DE99" s="74"/>
      <c r="DF99" s="74"/>
      <c r="DG99" s="74"/>
      <c r="DH99" s="74"/>
      <c r="DI99" s="74"/>
      <c r="DJ99" s="74"/>
      <c r="DK99" s="74"/>
      <c r="DL99" s="74"/>
      <c r="DM99" s="74"/>
      <c r="DN99" s="74"/>
      <c r="DO99" s="74"/>
      <c r="DP99" s="74"/>
      <c r="DQ99" s="74"/>
      <c r="DR99" s="74"/>
    </row>
    <row r="100" spans="2:122" s="75" customFormat="1" ht="29.25" customHeight="1" hidden="1">
      <c r="B100" s="255"/>
      <c r="C100" s="256"/>
      <c r="D100" s="253"/>
      <c r="E100" s="113" t="s">
        <v>226</v>
      </c>
      <c r="F100" s="123" t="s">
        <v>62</v>
      </c>
      <c r="G100" s="88"/>
      <c r="H100" s="114"/>
      <c r="I100" s="88"/>
      <c r="J100" s="88"/>
      <c r="K100" s="88">
        <f t="shared" si="7"/>
        <v>0</v>
      </c>
      <c r="L100" s="88"/>
      <c r="M100" s="127">
        <f t="shared" si="5"/>
        <v>0</v>
      </c>
      <c r="N100" s="76"/>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DE100" s="74"/>
      <c r="DF100" s="74"/>
      <c r="DG100" s="74"/>
      <c r="DH100" s="74"/>
      <c r="DI100" s="74"/>
      <c r="DJ100" s="74"/>
      <c r="DK100" s="74"/>
      <c r="DL100" s="74"/>
      <c r="DM100" s="74"/>
      <c r="DN100" s="74"/>
      <c r="DO100" s="74"/>
      <c r="DP100" s="74"/>
      <c r="DQ100" s="74"/>
      <c r="DR100" s="74"/>
    </row>
    <row r="101" spans="1:122" s="61" customFormat="1" ht="77.25" customHeight="1">
      <c r="A101" s="71"/>
      <c r="B101" s="255"/>
      <c r="C101" s="256"/>
      <c r="D101" s="253"/>
      <c r="E101" s="124" t="s">
        <v>161</v>
      </c>
      <c r="F101" s="125" t="s">
        <v>62</v>
      </c>
      <c r="G101" s="127">
        <v>200000</v>
      </c>
      <c r="H101" s="126"/>
      <c r="I101" s="127"/>
      <c r="J101" s="127">
        <v>50000</v>
      </c>
      <c r="K101" s="127">
        <f t="shared" si="7"/>
        <v>150000</v>
      </c>
      <c r="L101" s="127"/>
      <c r="M101" s="127">
        <f t="shared" si="5"/>
        <v>50000</v>
      </c>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199"/>
      <c r="BA101" s="199"/>
      <c r="BB101" s="199"/>
      <c r="BC101" s="199"/>
      <c r="BD101" s="199"/>
      <c r="BE101" s="199"/>
      <c r="BF101" s="199"/>
      <c r="BG101" s="199"/>
      <c r="BH101" s="199"/>
      <c r="BI101" s="199"/>
      <c r="BJ101" s="199"/>
      <c r="BK101" s="199"/>
      <c r="BL101" s="199"/>
      <c r="BM101" s="199"/>
      <c r="BN101" s="199"/>
      <c r="BO101" s="199"/>
      <c r="BP101" s="199"/>
      <c r="BQ101" s="199"/>
      <c r="BR101" s="199"/>
      <c r="BS101" s="199"/>
      <c r="BT101" s="199"/>
      <c r="BU101" s="199"/>
      <c r="BV101" s="199"/>
      <c r="BW101" s="199"/>
      <c r="BX101" s="199"/>
      <c r="BY101" s="199"/>
      <c r="BZ101" s="199"/>
      <c r="CA101" s="199"/>
      <c r="CB101" s="199"/>
      <c r="CC101" s="199"/>
      <c r="CD101" s="199"/>
      <c r="CE101" s="199"/>
      <c r="CF101" s="199"/>
      <c r="CG101" s="199"/>
      <c r="CH101" s="199"/>
      <c r="CI101" s="199"/>
      <c r="CJ101" s="199"/>
      <c r="CK101" s="199"/>
      <c r="CL101" s="199"/>
      <c r="CM101" s="199"/>
      <c r="CN101" s="199"/>
      <c r="CO101" s="199"/>
      <c r="CP101" s="199"/>
      <c r="CQ101" s="199"/>
      <c r="CR101" s="199"/>
      <c r="CS101" s="199"/>
      <c r="CT101" s="199"/>
      <c r="CU101" s="199"/>
      <c r="CV101" s="199"/>
      <c r="CW101" s="199"/>
      <c r="CX101" s="199"/>
      <c r="CY101" s="199"/>
      <c r="CZ101" s="199"/>
      <c r="DA101" s="199"/>
      <c r="DB101" s="199"/>
      <c r="DC101" s="199"/>
      <c r="DD101" s="199"/>
      <c r="DE101" s="199"/>
      <c r="DF101" s="199"/>
      <c r="DG101" s="199"/>
      <c r="DH101" s="199"/>
      <c r="DI101" s="199"/>
      <c r="DJ101" s="199"/>
      <c r="DK101" s="199"/>
      <c r="DL101" s="199"/>
      <c r="DM101" s="199"/>
      <c r="DN101" s="199"/>
      <c r="DO101" s="199"/>
      <c r="DP101" s="199"/>
      <c r="DQ101" s="199"/>
      <c r="DR101" s="199"/>
    </row>
    <row r="102" spans="2:122" ht="97.5" customHeight="1">
      <c r="B102" s="159">
        <v>3</v>
      </c>
      <c r="C102" s="124" t="s">
        <v>220</v>
      </c>
      <c r="D102" s="199" t="s">
        <v>300</v>
      </c>
      <c r="E102" s="124" t="s">
        <v>72</v>
      </c>
      <c r="F102" s="125" t="s">
        <v>62</v>
      </c>
      <c r="G102" s="127">
        <v>360000</v>
      </c>
      <c r="H102" s="126"/>
      <c r="I102" s="127"/>
      <c r="J102" s="127">
        <v>97100</v>
      </c>
      <c r="K102" s="127">
        <f>G102-J102</f>
        <v>262900</v>
      </c>
      <c r="L102" s="127">
        <v>11978</v>
      </c>
      <c r="M102" s="127">
        <f t="shared" si="5"/>
        <v>85122</v>
      </c>
      <c r="N102" s="199" t="s">
        <v>357</v>
      </c>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c r="CU102" s="59"/>
      <c r="CV102" s="59"/>
      <c r="CW102" s="59"/>
      <c r="CX102" s="59"/>
      <c r="CY102" s="59"/>
      <c r="CZ102" s="59"/>
      <c r="DA102" s="59"/>
      <c r="DB102" s="59"/>
      <c r="DC102" s="59"/>
      <c r="DD102" s="59"/>
      <c r="DE102" s="59"/>
      <c r="DF102" s="59"/>
      <c r="DG102" s="59"/>
      <c r="DH102" s="59"/>
      <c r="DI102" s="59"/>
      <c r="DJ102" s="59"/>
      <c r="DK102" s="59"/>
      <c r="DL102" s="59"/>
      <c r="DM102" s="59"/>
      <c r="DN102" s="59"/>
      <c r="DO102" s="59"/>
      <c r="DP102" s="59"/>
      <c r="DQ102" s="59"/>
      <c r="DR102" s="59"/>
    </row>
    <row r="103" spans="1:122" s="61" customFormat="1" ht="97.5" customHeight="1">
      <c r="A103" s="71"/>
      <c r="B103" s="159">
        <v>4</v>
      </c>
      <c r="C103" s="124" t="s">
        <v>220</v>
      </c>
      <c r="D103" s="199" t="s">
        <v>301</v>
      </c>
      <c r="E103" s="124" t="s">
        <v>160</v>
      </c>
      <c r="F103" s="125" t="s">
        <v>62</v>
      </c>
      <c r="G103" s="127">
        <v>1260000</v>
      </c>
      <c r="H103" s="126"/>
      <c r="I103" s="127"/>
      <c r="J103" s="127">
        <v>50000</v>
      </c>
      <c r="K103" s="127">
        <f>G103-J103</f>
        <v>1210000</v>
      </c>
      <c r="L103" s="127">
        <v>4389</v>
      </c>
      <c r="M103" s="127">
        <f t="shared" si="5"/>
        <v>45611</v>
      </c>
      <c r="N103" s="199" t="s">
        <v>357</v>
      </c>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199"/>
      <c r="BA103" s="199"/>
      <c r="BB103" s="199"/>
      <c r="BC103" s="199"/>
      <c r="BD103" s="199"/>
      <c r="BE103" s="199"/>
      <c r="BF103" s="199"/>
      <c r="BG103" s="199"/>
      <c r="BH103" s="199"/>
      <c r="BI103" s="199"/>
      <c r="BJ103" s="199"/>
      <c r="BK103" s="199"/>
      <c r="BL103" s="199"/>
      <c r="BM103" s="199"/>
      <c r="BN103" s="199"/>
      <c r="BO103" s="199"/>
      <c r="BP103" s="199"/>
      <c r="BQ103" s="199"/>
      <c r="BR103" s="199"/>
      <c r="BS103" s="199"/>
      <c r="BT103" s="199"/>
      <c r="BU103" s="199"/>
      <c r="BV103" s="199"/>
      <c r="BW103" s="199"/>
      <c r="BX103" s="199"/>
      <c r="BY103" s="199"/>
      <c r="BZ103" s="199"/>
      <c r="CA103" s="199"/>
      <c r="CB103" s="199"/>
      <c r="CC103" s="199"/>
      <c r="CD103" s="199"/>
      <c r="CE103" s="199"/>
      <c r="CF103" s="199"/>
      <c r="CG103" s="199"/>
      <c r="CH103" s="199"/>
      <c r="CI103" s="199"/>
      <c r="CJ103" s="199"/>
      <c r="CK103" s="199"/>
      <c r="CL103" s="199"/>
      <c r="CM103" s="199"/>
      <c r="CN103" s="199"/>
      <c r="CO103" s="199"/>
      <c r="CP103" s="199"/>
      <c r="CQ103" s="199"/>
      <c r="CR103" s="199"/>
      <c r="CS103" s="199"/>
      <c r="CT103" s="199"/>
      <c r="CU103" s="199"/>
      <c r="CV103" s="199"/>
      <c r="CW103" s="199"/>
      <c r="CX103" s="199"/>
      <c r="CY103" s="199"/>
      <c r="CZ103" s="199"/>
      <c r="DA103" s="199"/>
      <c r="DB103" s="199"/>
      <c r="DC103" s="199"/>
      <c r="DD103" s="199"/>
      <c r="DE103" s="199"/>
      <c r="DF103" s="199"/>
      <c r="DG103" s="199"/>
      <c r="DH103" s="199"/>
      <c r="DI103" s="199"/>
      <c r="DJ103" s="199"/>
      <c r="DK103" s="199"/>
      <c r="DL103" s="199"/>
      <c r="DM103" s="199"/>
      <c r="DN103" s="199"/>
      <c r="DO103" s="199"/>
      <c r="DP103" s="199"/>
      <c r="DQ103" s="199"/>
      <c r="DR103" s="199"/>
    </row>
    <row r="104" spans="2:122" ht="89.25" customHeight="1">
      <c r="B104" s="159">
        <v>5</v>
      </c>
      <c r="C104" s="199" t="s">
        <v>87</v>
      </c>
      <c r="D104" s="199" t="s">
        <v>323</v>
      </c>
      <c r="E104" s="124" t="s">
        <v>159</v>
      </c>
      <c r="F104" s="125" t="s">
        <v>62</v>
      </c>
      <c r="G104" s="127">
        <v>31000</v>
      </c>
      <c r="H104" s="126"/>
      <c r="I104" s="127"/>
      <c r="J104" s="127">
        <v>10000</v>
      </c>
      <c r="K104" s="127">
        <f>G104-J104</f>
        <v>21000</v>
      </c>
      <c r="L104" s="127"/>
      <c r="M104" s="127">
        <f t="shared" si="5"/>
        <v>10000</v>
      </c>
      <c r="N104" s="19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59"/>
      <c r="DC104" s="59"/>
      <c r="DD104" s="59"/>
      <c r="DE104" s="59"/>
      <c r="DF104" s="59"/>
      <c r="DG104" s="59"/>
      <c r="DH104" s="59"/>
      <c r="DI104" s="59"/>
      <c r="DJ104" s="59"/>
      <c r="DK104" s="59"/>
      <c r="DL104" s="59"/>
      <c r="DM104" s="59"/>
      <c r="DN104" s="59"/>
      <c r="DO104" s="59"/>
      <c r="DP104" s="59"/>
      <c r="DQ104" s="59"/>
      <c r="DR104" s="59"/>
    </row>
    <row r="105" spans="2:122" s="70" customFormat="1" ht="89.25" customHeight="1" hidden="1" thickBot="1">
      <c r="B105" s="262">
        <v>7</v>
      </c>
      <c r="C105" s="263" t="s">
        <v>88</v>
      </c>
      <c r="D105" s="256" t="s">
        <v>186</v>
      </c>
      <c r="E105" s="147" t="s">
        <v>194</v>
      </c>
      <c r="F105" s="93" t="s">
        <v>62</v>
      </c>
      <c r="G105" s="117">
        <f>G106+G107+G108+G109+G110+G112+G111</f>
        <v>0</v>
      </c>
      <c r="H105" s="118"/>
      <c r="I105" s="117"/>
      <c r="J105" s="117">
        <f>J106+J107+J108+J109+J110+J112+J111</f>
        <v>0</v>
      </c>
      <c r="K105" s="117">
        <f>G105-J105</f>
        <v>0</v>
      </c>
      <c r="L105" s="117"/>
      <c r="M105" s="127">
        <f t="shared" si="5"/>
        <v>0</v>
      </c>
      <c r="N105" s="158" t="s">
        <v>211</v>
      </c>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row>
    <row r="106" spans="2:122" ht="29.25" customHeight="1" hidden="1" thickBot="1">
      <c r="B106" s="253"/>
      <c r="C106" s="253"/>
      <c r="D106" s="253"/>
      <c r="E106" s="124" t="s">
        <v>187</v>
      </c>
      <c r="F106" s="125" t="s">
        <v>62</v>
      </c>
      <c r="G106" s="127"/>
      <c r="H106" s="126"/>
      <c r="I106" s="127"/>
      <c r="J106" s="127"/>
      <c r="K106" s="127">
        <f aca="true" t="shared" si="8" ref="K106:K111">G106-J106</f>
        <v>0</v>
      </c>
      <c r="L106" s="127"/>
      <c r="M106" s="127">
        <f t="shared" si="5"/>
        <v>0</v>
      </c>
      <c r="N106" s="157"/>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c r="DE106" s="59"/>
      <c r="DF106" s="59"/>
      <c r="DG106" s="59"/>
      <c r="DH106" s="59"/>
      <c r="DI106" s="59"/>
      <c r="DJ106" s="59"/>
      <c r="DK106" s="59"/>
      <c r="DL106" s="59"/>
      <c r="DM106" s="59"/>
      <c r="DN106" s="59"/>
      <c r="DO106" s="59"/>
      <c r="DP106" s="59"/>
      <c r="DQ106" s="59"/>
      <c r="DR106" s="59"/>
    </row>
    <row r="107" spans="2:122" ht="25.5" customHeight="1" hidden="1" thickBot="1">
      <c r="B107" s="253"/>
      <c r="C107" s="253"/>
      <c r="D107" s="253"/>
      <c r="E107" s="124" t="s">
        <v>188</v>
      </c>
      <c r="F107" s="125" t="s">
        <v>62</v>
      </c>
      <c r="G107" s="127"/>
      <c r="H107" s="126"/>
      <c r="I107" s="127"/>
      <c r="J107" s="127"/>
      <c r="K107" s="127">
        <f t="shared" si="8"/>
        <v>0</v>
      </c>
      <c r="L107" s="127"/>
      <c r="M107" s="127">
        <f t="shared" si="5"/>
        <v>0</v>
      </c>
      <c r="N107" s="157"/>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c r="DR107" s="59"/>
    </row>
    <row r="108" spans="2:122" ht="36.75" customHeight="1" hidden="1" thickBot="1">
      <c r="B108" s="253"/>
      <c r="C108" s="253"/>
      <c r="D108" s="253"/>
      <c r="E108" s="124" t="s">
        <v>189</v>
      </c>
      <c r="F108" s="125" t="s">
        <v>62</v>
      </c>
      <c r="G108" s="127"/>
      <c r="H108" s="126"/>
      <c r="I108" s="127"/>
      <c r="J108" s="127"/>
      <c r="K108" s="127">
        <f t="shared" si="8"/>
        <v>0</v>
      </c>
      <c r="L108" s="127"/>
      <c r="M108" s="127">
        <f t="shared" si="5"/>
        <v>0</v>
      </c>
      <c r="N108" s="157"/>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c r="DO108" s="59"/>
      <c r="DP108" s="59"/>
      <c r="DQ108" s="59"/>
      <c r="DR108" s="59"/>
    </row>
    <row r="109" spans="2:122" ht="45.75" customHeight="1" hidden="1" thickBot="1">
      <c r="B109" s="253"/>
      <c r="C109" s="253"/>
      <c r="D109" s="253"/>
      <c r="E109" s="124" t="s">
        <v>190</v>
      </c>
      <c r="F109" s="125" t="s">
        <v>62</v>
      </c>
      <c r="G109" s="127"/>
      <c r="H109" s="126"/>
      <c r="I109" s="127"/>
      <c r="J109" s="127"/>
      <c r="K109" s="127">
        <f t="shared" si="8"/>
        <v>0</v>
      </c>
      <c r="L109" s="127"/>
      <c r="M109" s="127">
        <f t="shared" si="5"/>
        <v>0</v>
      </c>
      <c r="N109" s="157"/>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c r="DR109" s="59"/>
    </row>
    <row r="110" spans="2:122" ht="59.25" customHeight="1" hidden="1" thickBot="1">
      <c r="B110" s="253"/>
      <c r="C110" s="253"/>
      <c r="D110" s="253"/>
      <c r="E110" s="124" t="s">
        <v>191</v>
      </c>
      <c r="F110" s="125" t="s">
        <v>62</v>
      </c>
      <c r="G110" s="127"/>
      <c r="H110" s="126"/>
      <c r="I110" s="127"/>
      <c r="J110" s="127"/>
      <c r="K110" s="127">
        <f t="shared" si="8"/>
        <v>0</v>
      </c>
      <c r="L110" s="127"/>
      <c r="M110" s="127">
        <f t="shared" si="5"/>
        <v>0</v>
      </c>
      <c r="N110" s="157"/>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c r="DP110" s="59"/>
      <c r="DQ110" s="59"/>
      <c r="DR110" s="59"/>
    </row>
    <row r="111" spans="2:122" ht="51.75" customHeight="1" hidden="1" thickBot="1">
      <c r="B111" s="253"/>
      <c r="C111" s="253"/>
      <c r="D111" s="253"/>
      <c r="E111" s="124" t="s">
        <v>193</v>
      </c>
      <c r="F111" s="125" t="s">
        <v>62</v>
      </c>
      <c r="G111" s="127"/>
      <c r="H111" s="126"/>
      <c r="I111" s="127"/>
      <c r="J111" s="127"/>
      <c r="K111" s="127">
        <f t="shared" si="8"/>
        <v>0</v>
      </c>
      <c r="L111" s="127"/>
      <c r="M111" s="127">
        <f t="shared" si="5"/>
        <v>0</v>
      </c>
      <c r="N111" s="157"/>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c r="DR111" s="59"/>
    </row>
    <row r="112" spans="2:122" ht="48" customHeight="1" hidden="1" thickBot="1">
      <c r="B112" s="253"/>
      <c r="C112" s="253"/>
      <c r="D112" s="253"/>
      <c r="E112" s="148" t="s">
        <v>192</v>
      </c>
      <c r="F112" s="125" t="s">
        <v>62</v>
      </c>
      <c r="G112" s="127"/>
      <c r="H112" s="126"/>
      <c r="I112" s="127"/>
      <c r="J112" s="127"/>
      <c r="K112" s="127">
        <f>G112-J112</f>
        <v>0</v>
      </c>
      <c r="L112" s="127"/>
      <c r="M112" s="127">
        <f t="shared" si="5"/>
        <v>0</v>
      </c>
      <c r="N112" s="130"/>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c r="DL112" s="59"/>
      <c r="DM112" s="59"/>
      <c r="DN112" s="59"/>
      <c r="DO112" s="59"/>
      <c r="DP112" s="59"/>
      <c r="DQ112" s="59"/>
      <c r="DR112" s="59"/>
    </row>
    <row r="113" spans="2:122" s="90" customFormat="1" ht="134.25" customHeight="1">
      <c r="B113" s="206">
        <v>6</v>
      </c>
      <c r="C113" s="199" t="s">
        <v>124</v>
      </c>
      <c r="D113" s="199" t="s">
        <v>317</v>
      </c>
      <c r="E113" s="219" t="s">
        <v>229</v>
      </c>
      <c r="F113" s="220" t="s">
        <v>62</v>
      </c>
      <c r="G113" s="160">
        <v>500000</v>
      </c>
      <c r="H113" s="161"/>
      <c r="I113" s="160"/>
      <c r="J113" s="160">
        <v>500000</v>
      </c>
      <c r="K113" s="160">
        <f>G113-J113</f>
        <v>0</v>
      </c>
      <c r="L113" s="160">
        <v>428311</v>
      </c>
      <c r="M113" s="127">
        <f t="shared" si="5"/>
        <v>71689</v>
      </c>
      <c r="N113" s="174" t="s">
        <v>357</v>
      </c>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5"/>
      <c r="BR113" s="175"/>
      <c r="BS113" s="175"/>
      <c r="BT113" s="175"/>
      <c r="BU113" s="175"/>
      <c r="BV113" s="175"/>
      <c r="BW113" s="175"/>
      <c r="BX113" s="175"/>
      <c r="BY113" s="175"/>
      <c r="BZ113" s="175"/>
      <c r="CA113" s="175"/>
      <c r="CB113" s="175"/>
      <c r="CC113" s="175"/>
      <c r="CD113" s="175"/>
      <c r="CE113" s="175"/>
      <c r="CF113" s="175"/>
      <c r="CG113" s="175"/>
      <c r="CH113" s="175"/>
      <c r="CI113" s="175"/>
      <c r="CJ113" s="175"/>
      <c r="CK113" s="175"/>
      <c r="CL113" s="175"/>
      <c r="CM113" s="175"/>
      <c r="CN113" s="175"/>
      <c r="CO113" s="175"/>
      <c r="CP113" s="175"/>
      <c r="CQ113" s="175"/>
      <c r="CR113" s="175"/>
      <c r="CS113" s="175"/>
      <c r="CT113" s="175"/>
      <c r="CU113" s="175"/>
      <c r="CV113" s="175"/>
      <c r="CW113" s="175"/>
      <c r="CX113" s="175"/>
      <c r="CY113" s="175"/>
      <c r="CZ113" s="175"/>
      <c r="DA113" s="175"/>
      <c r="DB113" s="175"/>
      <c r="DC113" s="175"/>
      <c r="DD113" s="175"/>
      <c r="DE113" s="175"/>
      <c r="DF113" s="175"/>
      <c r="DG113" s="175"/>
      <c r="DH113" s="175"/>
      <c r="DI113" s="175"/>
      <c r="DJ113" s="175"/>
      <c r="DK113" s="175"/>
      <c r="DL113" s="175"/>
      <c r="DM113" s="175"/>
      <c r="DN113" s="175"/>
      <c r="DO113" s="175"/>
      <c r="DP113" s="175"/>
      <c r="DQ113" s="175"/>
      <c r="DR113" s="175"/>
    </row>
    <row r="114" spans="2:122" ht="39.75" customHeight="1">
      <c r="B114" s="61"/>
      <c r="C114" s="115" t="s">
        <v>86</v>
      </c>
      <c r="D114" s="115"/>
      <c r="E114" s="119" t="s">
        <v>211</v>
      </c>
      <c r="F114" s="119" t="s">
        <v>211</v>
      </c>
      <c r="G114" s="117">
        <f>G87+G88+G102+G103+G104+G105+G113</f>
        <v>26472500</v>
      </c>
      <c r="H114" s="118"/>
      <c r="I114" s="117">
        <f>SUM(I87:I112)</f>
        <v>0</v>
      </c>
      <c r="J114" s="144">
        <f>J87+J88+J102+J103+J104+J105+J113</f>
        <v>7098753</v>
      </c>
      <c r="K114" s="117">
        <f>G114-J114</f>
        <v>19373747</v>
      </c>
      <c r="L114" s="144">
        <f>L87+L88+L102+L103+L104+L105+L113</f>
        <v>2931895</v>
      </c>
      <c r="M114" s="117">
        <f t="shared" si="5"/>
        <v>4166858</v>
      </c>
      <c r="N114" s="120" t="s">
        <v>211</v>
      </c>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row>
    <row r="115" spans="2:122" ht="54.75" customHeight="1">
      <c r="B115" s="250" t="s">
        <v>63</v>
      </c>
      <c r="C115" s="250"/>
      <c r="D115" s="250"/>
      <c r="E115" s="250"/>
      <c r="F115" s="250"/>
      <c r="G115" s="250"/>
      <c r="H115" s="251"/>
      <c r="I115" s="251"/>
      <c r="J115" s="251"/>
      <c r="K115" s="251"/>
      <c r="L115" s="152"/>
      <c r="M115" s="152"/>
      <c r="N115" s="79"/>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row>
    <row r="116" spans="2:122" s="70" customFormat="1" ht="96.75" customHeight="1">
      <c r="B116" s="107">
        <v>1</v>
      </c>
      <c r="C116" s="149" t="s">
        <v>203</v>
      </c>
      <c r="D116" s="252" t="s">
        <v>302</v>
      </c>
      <c r="E116" s="108" t="s">
        <v>113</v>
      </c>
      <c r="F116" s="109" t="s">
        <v>64</v>
      </c>
      <c r="G116" s="111">
        <f>SUM(G117:G132)</f>
        <v>7549850</v>
      </c>
      <c r="H116" s="110"/>
      <c r="I116" s="111"/>
      <c r="J116" s="111">
        <f>SUM(J117:J132)</f>
        <v>2528200</v>
      </c>
      <c r="K116" s="111">
        <f aca="true" t="shared" si="9" ref="K116:K135">G116-J116</f>
        <v>5021650</v>
      </c>
      <c r="L116" s="111">
        <f>SUM(L117:L134)</f>
        <v>467540</v>
      </c>
      <c r="M116" s="154">
        <f t="shared" si="5"/>
        <v>2060660</v>
      </c>
      <c r="N116" s="112" t="s">
        <v>211</v>
      </c>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row>
    <row r="117" spans="2:122" s="75" customFormat="1" ht="163.5" customHeight="1">
      <c r="B117" s="221" t="s">
        <v>131</v>
      </c>
      <c r="C117" s="76" t="s">
        <v>204</v>
      </c>
      <c r="D117" s="253"/>
      <c r="E117" s="113" t="s">
        <v>80</v>
      </c>
      <c r="F117" s="76" t="s">
        <v>64</v>
      </c>
      <c r="G117" s="88">
        <v>350000</v>
      </c>
      <c r="H117" s="114"/>
      <c r="I117" s="88"/>
      <c r="J117" s="88">
        <v>230000</v>
      </c>
      <c r="K117" s="88">
        <f t="shared" si="9"/>
        <v>120000</v>
      </c>
      <c r="L117" s="88">
        <v>58400</v>
      </c>
      <c r="M117" s="127">
        <f t="shared" si="5"/>
        <v>171600</v>
      </c>
      <c r="N117" s="222" t="s">
        <v>258</v>
      </c>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c r="BP117" s="74"/>
      <c r="BQ117" s="74"/>
      <c r="BR117" s="74"/>
      <c r="BS117" s="74"/>
      <c r="BT117" s="74"/>
      <c r="BU117" s="74"/>
      <c r="BV117" s="74"/>
      <c r="BW117" s="74"/>
      <c r="BX117" s="74"/>
      <c r="BY117" s="74"/>
      <c r="BZ117" s="74"/>
      <c r="CA117" s="74"/>
      <c r="CB117" s="74"/>
      <c r="CC117" s="74"/>
      <c r="CD117" s="74"/>
      <c r="CE117" s="74"/>
      <c r="CF117" s="74"/>
      <c r="CG117" s="74"/>
      <c r="CH117" s="74"/>
      <c r="CI117" s="74"/>
      <c r="CJ117" s="74"/>
      <c r="CK117" s="74"/>
      <c r="CL117" s="74"/>
      <c r="CM117" s="74"/>
      <c r="CN117" s="74"/>
      <c r="CO117" s="74"/>
      <c r="CP117" s="74"/>
      <c r="CQ117" s="74"/>
      <c r="CR117" s="74"/>
      <c r="CS117" s="74"/>
      <c r="CT117" s="74"/>
      <c r="CU117" s="74"/>
      <c r="CV117" s="74"/>
      <c r="CW117" s="74"/>
      <c r="CX117" s="74"/>
      <c r="CY117" s="74"/>
      <c r="CZ117" s="74"/>
      <c r="DA117" s="74"/>
      <c r="DB117" s="74"/>
      <c r="DC117" s="74"/>
      <c r="DD117" s="74"/>
      <c r="DE117" s="74"/>
      <c r="DF117" s="74"/>
      <c r="DG117" s="74"/>
      <c r="DH117" s="74"/>
      <c r="DI117" s="74"/>
      <c r="DJ117" s="74"/>
      <c r="DK117" s="74"/>
      <c r="DL117" s="74"/>
      <c r="DM117" s="74"/>
      <c r="DN117" s="74"/>
      <c r="DO117" s="74"/>
      <c r="DP117" s="74"/>
      <c r="DQ117" s="74"/>
      <c r="DR117" s="74"/>
    </row>
    <row r="118" spans="2:122" s="75" customFormat="1" ht="168" customHeight="1">
      <c r="B118" s="221" t="s">
        <v>132</v>
      </c>
      <c r="C118" s="223" t="s">
        <v>306</v>
      </c>
      <c r="D118" s="253"/>
      <c r="E118" s="113" t="s">
        <v>80</v>
      </c>
      <c r="F118" s="76" t="s">
        <v>64</v>
      </c>
      <c r="G118" s="88">
        <v>450000</v>
      </c>
      <c r="H118" s="114"/>
      <c r="I118" s="88"/>
      <c r="J118" s="88">
        <v>200000</v>
      </c>
      <c r="K118" s="88">
        <f t="shared" si="9"/>
        <v>250000</v>
      </c>
      <c r="L118" s="88">
        <v>62700</v>
      </c>
      <c r="M118" s="127">
        <f t="shared" si="5"/>
        <v>137300</v>
      </c>
      <c r="N118" s="222" t="s">
        <v>259</v>
      </c>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4"/>
      <c r="CY118" s="74"/>
      <c r="CZ118" s="74"/>
      <c r="DA118" s="74"/>
      <c r="DB118" s="74"/>
      <c r="DC118" s="74"/>
      <c r="DD118" s="74"/>
      <c r="DE118" s="74"/>
      <c r="DF118" s="74"/>
      <c r="DG118" s="74"/>
      <c r="DH118" s="74"/>
      <c r="DI118" s="74"/>
      <c r="DJ118" s="74"/>
      <c r="DK118" s="74"/>
      <c r="DL118" s="74"/>
      <c r="DM118" s="74"/>
      <c r="DN118" s="74"/>
      <c r="DO118" s="74"/>
      <c r="DP118" s="74"/>
      <c r="DQ118" s="74"/>
      <c r="DR118" s="74"/>
    </row>
    <row r="119" spans="2:122" s="75" customFormat="1" ht="182.25" customHeight="1">
      <c r="B119" s="221" t="s">
        <v>133</v>
      </c>
      <c r="C119" s="76" t="s">
        <v>117</v>
      </c>
      <c r="D119" s="253"/>
      <c r="E119" s="113" t="s">
        <v>77</v>
      </c>
      <c r="F119" s="76" t="s">
        <v>64</v>
      </c>
      <c r="G119" s="88">
        <v>100000</v>
      </c>
      <c r="H119" s="114"/>
      <c r="I119" s="88"/>
      <c r="J119" s="88">
        <v>99200</v>
      </c>
      <c r="K119" s="88">
        <f t="shared" si="9"/>
        <v>800</v>
      </c>
      <c r="L119" s="88">
        <v>24779</v>
      </c>
      <c r="M119" s="127">
        <f t="shared" si="5"/>
        <v>74421</v>
      </c>
      <c r="N119" s="222" t="s">
        <v>363</v>
      </c>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4"/>
      <c r="CX119" s="74"/>
      <c r="CY119" s="74"/>
      <c r="CZ119" s="74"/>
      <c r="DA119" s="74"/>
      <c r="DB119" s="74"/>
      <c r="DC119" s="74"/>
      <c r="DD119" s="74"/>
      <c r="DE119" s="74"/>
      <c r="DF119" s="74"/>
      <c r="DG119" s="74"/>
      <c r="DH119" s="74"/>
      <c r="DI119" s="74"/>
      <c r="DJ119" s="74"/>
      <c r="DK119" s="74"/>
      <c r="DL119" s="74"/>
      <c r="DM119" s="74"/>
      <c r="DN119" s="74"/>
      <c r="DO119" s="74"/>
      <c r="DP119" s="74"/>
      <c r="DQ119" s="74"/>
      <c r="DR119" s="74"/>
    </row>
    <row r="120" spans="2:122" s="75" customFormat="1" ht="120.75" customHeight="1">
      <c r="B120" s="221" t="s">
        <v>134</v>
      </c>
      <c r="C120" s="224" t="s">
        <v>121</v>
      </c>
      <c r="D120" s="253"/>
      <c r="E120" s="113" t="s">
        <v>74</v>
      </c>
      <c r="F120" s="76" t="s">
        <v>64</v>
      </c>
      <c r="G120" s="88">
        <v>20000</v>
      </c>
      <c r="H120" s="114"/>
      <c r="I120" s="88"/>
      <c r="J120" s="88">
        <v>12000</v>
      </c>
      <c r="K120" s="88">
        <f t="shared" si="9"/>
        <v>8000</v>
      </c>
      <c r="L120" s="88"/>
      <c r="M120" s="127">
        <f t="shared" si="5"/>
        <v>12000</v>
      </c>
      <c r="N120" s="165"/>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4"/>
      <c r="CX120" s="74"/>
      <c r="CY120" s="74"/>
      <c r="CZ120" s="74"/>
      <c r="DA120" s="74"/>
      <c r="DB120" s="74"/>
      <c r="DC120" s="74"/>
      <c r="DD120" s="74"/>
      <c r="DE120" s="74"/>
      <c r="DF120" s="74"/>
      <c r="DG120" s="74"/>
      <c r="DH120" s="74"/>
      <c r="DI120" s="74"/>
      <c r="DJ120" s="74"/>
      <c r="DK120" s="74"/>
      <c r="DL120" s="74"/>
      <c r="DM120" s="74"/>
      <c r="DN120" s="74"/>
      <c r="DO120" s="74"/>
      <c r="DP120" s="74"/>
      <c r="DQ120" s="74"/>
      <c r="DR120" s="74"/>
    </row>
    <row r="121" spans="2:122" s="75" customFormat="1" ht="154.5" customHeight="1">
      <c r="B121" s="221" t="s">
        <v>135</v>
      </c>
      <c r="C121" s="224" t="s">
        <v>205</v>
      </c>
      <c r="D121" s="253"/>
      <c r="E121" s="113" t="s">
        <v>76</v>
      </c>
      <c r="F121" s="76" t="s">
        <v>64</v>
      </c>
      <c r="G121" s="88">
        <v>50000</v>
      </c>
      <c r="H121" s="114"/>
      <c r="I121" s="88"/>
      <c r="J121" s="88">
        <v>14000</v>
      </c>
      <c r="K121" s="88">
        <f t="shared" si="9"/>
        <v>36000</v>
      </c>
      <c r="L121" s="88">
        <v>2206</v>
      </c>
      <c r="M121" s="127">
        <f t="shared" si="5"/>
        <v>11794</v>
      </c>
      <c r="N121" s="225" t="s">
        <v>342</v>
      </c>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c r="AS121" s="185"/>
      <c r="AT121" s="185"/>
      <c r="AU121" s="185"/>
      <c r="AV121" s="185"/>
      <c r="AW121" s="185"/>
      <c r="AX121" s="185"/>
      <c r="AY121" s="185"/>
      <c r="AZ121" s="185"/>
      <c r="BA121" s="185"/>
      <c r="BB121" s="185"/>
      <c r="BC121" s="185"/>
      <c r="BD121" s="185"/>
      <c r="BE121" s="185"/>
      <c r="BF121" s="185"/>
      <c r="BG121" s="185"/>
      <c r="BH121" s="185"/>
      <c r="BI121" s="185"/>
      <c r="BJ121" s="185"/>
      <c r="BK121" s="185"/>
      <c r="BL121" s="185"/>
      <c r="BM121" s="185"/>
      <c r="BN121" s="185"/>
      <c r="BO121" s="185"/>
      <c r="BP121" s="185"/>
      <c r="BQ121" s="185"/>
      <c r="BR121" s="185"/>
      <c r="BS121" s="185"/>
      <c r="BT121" s="185"/>
      <c r="BU121" s="185"/>
      <c r="BV121" s="185"/>
      <c r="BW121" s="185"/>
      <c r="BX121" s="185"/>
      <c r="BY121" s="185"/>
      <c r="BZ121" s="185"/>
      <c r="CA121" s="185"/>
      <c r="CB121" s="185"/>
      <c r="CC121" s="185"/>
      <c r="CD121" s="185"/>
      <c r="CE121" s="185"/>
      <c r="CF121" s="185"/>
      <c r="CG121" s="185"/>
      <c r="CH121" s="185"/>
      <c r="CI121" s="185"/>
      <c r="CJ121" s="185"/>
      <c r="CK121" s="185"/>
      <c r="CL121" s="185"/>
      <c r="CM121" s="185"/>
      <c r="CN121" s="185"/>
      <c r="CO121" s="185"/>
      <c r="CP121" s="185"/>
      <c r="CQ121" s="185"/>
      <c r="CR121" s="185"/>
      <c r="CS121" s="185"/>
      <c r="CT121" s="185"/>
      <c r="CU121" s="185"/>
      <c r="CV121" s="185"/>
      <c r="CW121" s="185"/>
      <c r="CX121" s="185"/>
      <c r="CY121" s="185"/>
      <c r="CZ121" s="185"/>
      <c r="DA121" s="185"/>
      <c r="DB121" s="185"/>
      <c r="DC121" s="185"/>
      <c r="DD121" s="185"/>
      <c r="DE121" s="185"/>
      <c r="DF121" s="185"/>
      <c r="DG121" s="185"/>
      <c r="DH121" s="185"/>
      <c r="DI121" s="185"/>
      <c r="DJ121" s="185"/>
      <c r="DK121" s="185"/>
      <c r="DL121" s="185"/>
      <c r="DM121" s="185"/>
      <c r="DN121" s="185"/>
      <c r="DO121" s="185"/>
      <c r="DP121" s="185"/>
      <c r="DQ121" s="185"/>
      <c r="DR121" s="185"/>
    </row>
    <row r="122" spans="1:122" s="181" customFormat="1" ht="119.25" customHeight="1">
      <c r="A122" s="180"/>
      <c r="B122" s="221" t="s">
        <v>136</v>
      </c>
      <c r="C122" s="76" t="s">
        <v>206</v>
      </c>
      <c r="D122" s="253"/>
      <c r="E122" s="113" t="s">
        <v>75</v>
      </c>
      <c r="F122" s="76" t="s">
        <v>64</v>
      </c>
      <c r="G122" s="88">
        <v>150000</v>
      </c>
      <c r="H122" s="114"/>
      <c r="I122" s="88"/>
      <c r="J122" s="88">
        <v>140000</v>
      </c>
      <c r="K122" s="88">
        <f t="shared" si="9"/>
        <v>10000</v>
      </c>
      <c r="L122" s="88">
        <v>18151</v>
      </c>
      <c r="M122" s="127">
        <f t="shared" si="5"/>
        <v>121849</v>
      </c>
      <c r="N122" s="222" t="s">
        <v>270</v>
      </c>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76"/>
      <c r="BX122" s="76"/>
      <c r="BY122" s="76"/>
      <c r="BZ122" s="76"/>
      <c r="CA122" s="76"/>
      <c r="CB122" s="76"/>
      <c r="CC122" s="76"/>
      <c r="CD122" s="76"/>
      <c r="CE122" s="76"/>
      <c r="CF122" s="76"/>
      <c r="CG122" s="76"/>
      <c r="CH122" s="76"/>
      <c r="CI122" s="76"/>
      <c r="CJ122" s="76"/>
      <c r="CK122" s="76"/>
      <c r="CL122" s="76"/>
      <c r="CM122" s="76"/>
      <c r="CN122" s="76"/>
      <c r="CO122" s="76"/>
      <c r="CP122" s="76"/>
      <c r="CQ122" s="76"/>
      <c r="CR122" s="76"/>
      <c r="CS122" s="76"/>
      <c r="CT122" s="76"/>
      <c r="CU122" s="76"/>
      <c r="CV122" s="76"/>
      <c r="CW122" s="76"/>
      <c r="CX122" s="76"/>
      <c r="CY122" s="76"/>
      <c r="CZ122" s="76"/>
      <c r="DA122" s="76"/>
      <c r="DB122" s="76"/>
      <c r="DC122" s="76"/>
      <c r="DD122" s="76"/>
      <c r="DE122" s="76"/>
      <c r="DF122" s="76"/>
      <c r="DG122" s="76"/>
      <c r="DH122" s="76"/>
      <c r="DI122" s="76"/>
      <c r="DJ122" s="76"/>
      <c r="DK122" s="76"/>
      <c r="DL122" s="76"/>
      <c r="DM122" s="76"/>
      <c r="DN122" s="76"/>
      <c r="DO122" s="76"/>
      <c r="DP122" s="76"/>
      <c r="DQ122" s="76"/>
      <c r="DR122" s="76"/>
    </row>
    <row r="123" spans="2:122" s="75" customFormat="1" ht="198" customHeight="1">
      <c r="B123" s="221" t="s">
        <v>137</v>
      </c>
      <c r="C123" s="76" t="s">
        <v>115</v>
      </c>
      <c r="D123" s="253"/>
      <c r="E123" s="113" t="s">
        <v>79</v>
      </c>
      <c r="F123" s="76" t="s">
        <v>64</v>
      </c>
      <c r="G123" s="88">
        <v>1560000</v>
      </c>
      <c r="H123" s="114"/>
      <c r="I123" s="88"/>
      <c r="J123" s="88">
        <v>900000</v>
      </c>
      <c r="K123" s="88">
        <f t="shared" si="9"/>
        <v>660000</v>
      </c>
      <c r="L123" s="88">
        <v>260307</v>
      </c>
      <c r="M123" s="127">
        <f t="shared" si="5"/>
        <v>639693</v>
      </c>
      <c r="N123" s="226" t="s">
        <v>260</v>
      </c>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c r="CY123" s="74"/>
      <c r="CZ123" s="74"/>
      <c r="DA123" s="74"/>
      <c r="DB123" s="74"/>
      <c r="DC123" s="74"/>
      <c r="DD123" s="74"/>
      <c r="DE123" s="74"/>
      <c r="DF123" s="74"/>
      <c r="DG123" s="74"/>
      <c r="DH123" s="74"/>
      <c r="DI123" s="74"/>
      <c r="DJ123" s="74"/>
      <c r="DK123" s="74"/>
      <c r="DL123" s="74"/>
      <c r="DM123" s="74"/>
      <c r="DN123" s="74"/>
      <c r="DO123" s="74"/>
      <c r="DP123" s="74"/>
      <c r="DQ123" s="74"/>
      <c r="DR123" s="74"/>
    </row>
    <row r="124" spans="1:122" s="75" customFormat="1" ht="195" customHeight="1">
      <c r="A124" s="75" t="s">
        <v>97</v>
      </c>
      <c r="B124" s="221" t="s">
        <v>138</v>
      </c>
      <c r="C124" s="76" t="s">
        <v>251</v>
      </c>
      <c r="D124" s="253"/>
      <c r="E124" s="113" t="s">
        <v>80</v>
      </c>
      <c r="F124" s="76" t="s">
        <v>64</v>
      </c>
      <c r="G124" s="88">
        <v>350000</v>
      </c>
      <c r="H124" s="114"/>
      <c r="I124" s="88"/>
      <c r="J124" s="88">
        <v>250000</v>
      </c>
      <c r="K124" s="88">
        <f t="shared" si="9"/>
        <v>100000</v>
      </c>
      <c r="L124" s="88">
        <v>10000</v>
      </c>
      <c r="M124" s="127">
        <f t="shared" si="5"/>
        <v>240000</v>
      </c>
      <c r="N124" s="222" t="s">
        <v>364</v>
      </c>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c r="BP124" s="74"/>
      <c r="BQ124" s="74"/>
      <c r="BR124" s="74"/>
      <c r="BS124" s="74"/>
      <c r="BT124" s="74"/>
      <c r="BU124" s="74"/>
      <c r="BV124" s="74"/>
      <c r="BW124" s="74"/>
      <c r="BX124" s="74"/>
      <c r="BY124" s="74"/>
      <c r="BZ124" s="74"/>
      <c r="CA124" s="74"/>
      <c r="CB124" s="74"/>
      <c r="CC124" s="74"/>
      <c r="CD124" s="74"/>
      <c r="CE124" s="74"/>
      <c r="CF124" s="74"/>
      <c r="CG124" s="74"/>
      <c r="CH124" s="74"/>
      <c r="CI124" s="74"/>
      <c r="CJ124" s="74"/>
      <c r="CK124" s="74"/>
      <c r="CL124" s="74"/>
      <c r="CM124" s="74"/>
      <c r="CN124" s="74"/>
      <c r="CO124" s="74"/>
      <c r="CP124" s="74"/>
      <c r="CQ124" s="74"/>
      <c r="CR124" s="74"/>
      <c r="CS124" s="74"/>
      <c r="CT124" s="74"/>
      <c r="CU124" s="74"/>
      <c r="CV124" s="74"/>
      <c r="CW124" s="74"/>
      <c r="CX124" s="74"/>
      <c r="CY124" s="74"/>
      <c r="CZ124" s="74"/>
      <c r="DA124" s="74"/>
      <c r="DB124" s="74"/>
      <c r="DC124" s="74"/>
      <c r="DD124" s="74"/>
      <c r="DE124" s="74"/>
      <c r="DF124" s="74"/>
      <c r="DG124" s="74"/>
      <c r="DH124" s="74"/>
      <c r="DI124" s="74"/>
      <c r="DJ124" s="74"/>
      <c r="DK124" s="74"/>
      <c r="DL124" s="74"/>
      <c r="DM124" s="74"/>
      <c r="DN124" s="74"/>
      <c r="DO124" s="74"/>
      <c r="DP124" s="74"/>
      <c r="DQ124" s="74"/>
      <c r="DR124" s="74"/>
    </row>
    <row r="125" spans="2:122" s="75" customFormat="1" ht="115.5" customHeight="1">
      <c r="B125" s="221" t="s">
        <v>139</v>
      </c>
      <c r="C125" s="76" t="s">
        <v>119</v>
      </c>
      <c r="D125" s="253"/>
      <c r="E125" s="113" t="s">
        <v>80</v>
      </c>
      <c r="F125" s="76" t="s">
        <v>64</v>
      </c>
      <c r="G125" s="88">
        <v>38500</v>
      </c>
      <c r="H125" s="114"/>
      <c r="I125" s="88"/>
      <c r="J125" s="88">
        <v>38000</v>
      </c>
      <c r="K125" s="88">
        <f t="shared" si="9"/>
        <v>500</v>
      </c>
      <c r="L125" s="88">
        <v>11000</v>
      </c>
      <c r="M125" s="127">
        <f t="shared" si="5"/>
        <v>27000</v>
      </c>
      <c r="N125" s="222" t="s">
        <v>271</v>
      </c>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c r="AS125" s="186"/>
      <c r="AT125" s="186"/>
      <c r="AU125" s="186"/>
      <c r="AV125" s="186"/>
      <c r="AW125" s="186"/>
      <c r="AX125" s="186"/>
      <c r="AY125" s="186"/>
      <c r="AZ125" s="186"/>
      <c r="BA125" s="186"/>
      <c r="BB125" s="186"/>
      <c r="BC125" s="186"/>
      <c r="BD125" s="186"/>
      <c r="BE125" s="186"/>
      <c r="BF125" s="186"/>
      <c r="BG125" s="186"/>
      <c r="BH125" s="186"/>
      <c r="BI125" s="186"/>
      <c r="BJ125" s="186"/>
      <c r="BK125" s="186"/>
      <c r="BL125" s="186"/>
      <c r="BM125" s="186"/>
      <c r="BN125" s="186"/>
      <c r="BO125" s="186"/>
      <c r="BP125" s="186"/>
      <c r="BQ125" s="186"/>
      <c r="BR125" s="186"/>
      <c r="BS125" s="186"/>
      <c r="BT125" s="186"/>
      <c r="BU125" s="186"/>
      <c r="BV125" s="186"/>
      <c r="BW125" s="186"/>
      <c r="BX125" s="186"/>
      <c r="BY125" s="186"/>
      <c r="BZ125" s="186"/>
      <c r="CA125" s="186"/>
      <c r="CB125" s="186"/>
      <c r="CC125" s="186"/>
      <c r="CD125" s="186"/>
      <c r="CE125" s="186"/>
      <c r="CF125" s="186"/>
      <c r="CG125" s="186"/>
      <c r="CH125" s="186"/>
      <c r="CI125" s="186"/>
      <c r="CJ125" s="186"/>
      <c r="CK125" s="186"/>
      <c r="CL125" s="186"/>
      <c r="CM125" s="186"/>
      <c r="CN125" s="186"/>
      <c r="CO125" s="186"/>
      <c r="CP125" s="186"/>
      <c r="CQ125" s="186"/>
      <c r="CR125" s="186"/>
      <c r="CS125" s="186"/>
      <c r="CT125" s="186"/>
      <c r="CU125" s="186"/>
      <c r="CV125" s="186"/>
      <c r="CW125" s="186"/>
      <c r="CX125" s="186"/>
      <c r="CY125" s="186"/>
      <c r="CZ125" s="186"/>
      <c r="DA125" s="186"/>
      <c r="DB125" s="186"/>
      <c r="DC125" s="186"/>
      <c r="DD125" s="186"/>
      <c r="DE125" s="186"/>
      <c r="DF125" s="186"/>
      <c r="DG125" s="186"/>
      <c r="DH125" s="186"/>
      <c r="DI125" s="186"/>
      <c r="DJ125" s="186"/>
      <c r="DK125" s="186"/>
      <c r="DL125" s="186"/>
      <c r="DM125" s="186"/>
      <c r="DN125" s="186"/>
      <c r="DO125" s="186"/>
      <c r="DP125" s="186"/>
      <c r="DQ125" s="186"/>
      <c r="DR125" s="186"/>
    </row>
    <row r="126" spans="2:122" s="75" customFormat="1" ht="195.75" customHeight="1">
      <c r="B126" s="221" t="s">
        <v>140</v>
      </c>
      <c r="C126" s="76" t="s">
        <v>147</v>
      </c>
      <c r="D126" s="253"/>
      <c r="E126" s="113" t="s">
        <v>80</v>
      </c>
      <c r="F126" s="76" t="s">
        <v>64</v>
      </c>
      <c r="G126" s="88">
        <v>800000</v>
      </c>
      <c r="H126" s="114"/>
      <c r="I126" s="88"/>
      <c r="J126" s="88">
        <v>150000</v>
      </c>
      <c r="K126" s="88">
        <f t="shared" si="9"/>
        <v>650000</v>
      </c>
      <c r="L126" s="88"/>
      <c r="M126" s="127">
        <f t="shared" si="5"/>
        <v>150000</v>
      </c>
      <c r="N126" s="165"/>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c r="CU126" s="74"/>
      <c r="CV126" s="74"/>
      <c r="CW126" s="74"/>
      <c r="CX126" s="74"/>
      <c r="CY126" s="74"/>
      <c r="CZ126" s="74"/>
      <c r="DA126" s="74"/>
      <c r="DB126" s="74"/>
      <c r="DC126" s="74"/>
      <c r="DD126" s="74"/>
      <c r="DE126" s="74"/>
      <c r="DF126" s="74"/>
      <c r="DG126" s="74"/>
      <c r="DH126" s="74"/>
      <c r="DI126" s="74"/>
      <c r="DJ126" s="74"/>
      <c r="DK126" s="74"/>
      <c r="DL126" s="74"/>
      <c r="DM126" s="74"/>
      <c r="DN126" s="74"/>
      <c r="DO126" s="74"/>
      <c r="DP126" s="74"/>
      <c r="DQ126" s="74"/>
      <c r="DR126" s="74"/>
    </row>
    <row r="127" spans="2:122" s="75" customFormat="1" ht="130.5" customHeight="1">
      <c r="B127" s="221" t="s">
        <v>141</v>
      </c>
      <c r="C127" s="227" t="s">
        <v>116</v>
      </c>
      <c r="D127" s="253"/>
      <c r="E127" s="113" t="s">
        <v>80</v>
      </c>
      <c r="F127" s="76" t="s">
        <v>64</v>
      </c>
      <c r="G127" s="88">
        <v>193450</v>
      </c>
      <c r="H127" s="114"/>
      <c r="I127" s="88"/>
      <c r="J127" s="88"/>
      <c r="K127" s="88">
        <f t="shared" si="9"/>
        <v>193450</v>
      </c>
      <c r="L127" s="88"/>
      <c r="M127" s="127">
        <f t="shared" si="5"/>
        <v>0</v>
      </c>
      <c r="N127" s="171"/>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c r="AS127" s="186"/>
      <c r="AT127" s="186"/>
      <c r="AU127" s="186"/>
      <c r="AV127" s="186"/>
      <c r="AW127" s="186"/>
      <c r="AX127" s="186"/>
      <c r="AY127" s="186"/>
      <c r="AZ127" s="186"/>
      <c r="BA127" s="186"/>
      <c r="BB127" s="186"/>
      <c r="BC127" s="186"/>
      <c r="BD127" s="186"/>
      <c r="BE127" s="186"/>
      <c r="BF127" s="186"/>
      <c r="BG127" s="186"/>
      <c r="BH127" s="186"/>
      <c r="BI127" s="186"/>
      <c r="BJ127" s="186"/>
      <c r="BK127" s="186"/>
      <c r="BL127" s="186"/>
      <c r="BM127" s="186"/>
      <c r="BN127" s="186"/>
      <c r="BO127" s="186"/>
      <c r="BP127" s="186"/>
      <c r="BQ127" s="186"/>
      <c r="BR127" s="186"/>
      <c r="BS127" s="186"/>
      <c r="BT127" s="186"/>
      <c r="BU127" s="186"/>
      <c r="BV127" s="186"/>
      <c r="BW127" s="186"/>
      <c r="BX127" s="186"/>
      <c r="BY127" s="186"/>
      <c r="BZ127" s="186"/>
      <c r="CA127" s="186"/>
      <c r="CB127" s="186"/>
      <c r="CC127" s="186"/>
      <c r="CD127" s="186"/>
      <c r="CE127" s="186"/>
      <c r="CF127" s="186"/>
      <c r="CG127" s="186"/>
      <c r="CH127" s="186"/>
      <c r="CI127" s="186"/>
      <c r="CJ127" s="186"/>
      <c r="CK127" s="186"/>
      <c r="CL127" s="186"/>
      <c r="CM127" s="186"/>
      <c r="CN127" s="186"/>
      <c r="CO127" s="186"/>
      <c r="CP127" s="186"/>
      <c r="CQ127" s="186"/>
      <c r="CR127" s="186"/>
      <c r="CS127" s="186"/>
      <c r="CT127" s="186"/>
      <c r="CU127" s="186"/>
      <c r="CV127" s="186"/>
      <c r="CW127" s="186"/>
      <c r="CX127" s="186"/>
      <c r="CY127" s="186"/>
      <c r="CZ127" s="186"/>
      <c r="DA127" s="186"/>
      <c r="DB127" s="186"/>
      <c r="DC127" s="186"/>
      <c r="DD127" s="186"/>
      <c r="DE127" s="186"/>
      <c r="DF127" s="186"/>
      <c r="DG127" s="186"/>
      <c r="DH127" s="186"/>
      <c r="DI127" s="186"/>
      <c r="DJ127" s="186"/>
      <c r="DK127" s="186"/>
      <c r="DL127" s="186"/>
      <c r="DM127" s="186"/>
      <c r="DN127" s="186"/>
      <c r="DO127" s="186"/>
      <c r="DP127" s="186"/>
      <c r="DQ127" s="186"/>
      <c r="DR127" s="186"/>
    </row>
    <row r="128" spans="2:122" s="75" customFormat="1" ht="94.5" customHeight="1">
      <c r="B128" s="221" t="s">
        <v>142</v>
      </c>
      <c r="C128" s="227" t="s">
        <v>120</v>
      </c>
      <c r="D128" s="253"/>
      <c r="E128" s="113" t="s">
        <v>78</v>
      </c>
      <c r="F128" s="76" t="s">
        <v>64</v>
      </c>
      <c r="G128" s="88">
        <v>7900</v>
      </c>
      <c r="H128" s="114"/>
      <c r="I128" s="88"/>
      <c r="J128" s="88">
        <v>3000</v>
      </c>
      <c r="K128" s="88">
        <f t="shared" si="9"/>
        <v>4900</v>
      </c>
      <c r="L128" s="88"/>
      <c r="M128" s="127">
        <f t="shared" si="5"/>
        <v>3000</v>
      </c>
      <c r="N128" s="171"/>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c r="AS128" s="186"/>
      <c r="AT128" s="186"/>
      <c r="AU128" s="186"/>
      <c r="AV128" s="186"/>
      <c r="AW128" s="186"/>
      <c r="AX128" s="186"/>
      <c r="AY128" s="186"/>
      <c r="AZ128" s="186"/>
      <c r="BA128" s="186"/>
      <c r="BB128" s="186"/>
      <c r="BC128" s="186"/>
      <c r="BD128" s="186"/>
      <c r="BE128" s="186"/>
      <c r="BF128" s="186"/>
      <c r="BG128" s="186"/>
      <c r="BH128" s="186"/>
      <c r="BI128" s="186"/>
      <c r="BJ128" s="186"/>
      <c r="BK128" s="186"/>
      <c r="BL128" s="186"/>
      <c r="BM128" s="186"/>
      <c r="BN128" s="186"/>
      <c r="BO128" s="186"/>
      <c r="BP128" s="186"/>
      <c r="BQ128" s="186"/>
      <c r="BR128" s="186"/>
      <c r="BS128" s="186"/>
      <c r="BT128" s="186"/>
      <c r="BU128" s="186"/>
      <c r="BV128" s="186"/>
      <c r="BW128" s="186"/>
      <c r="BX128" s="186"/>
      <c r="BY128" s="186"/>
      <c r="BZ128" s="186"/>
      <c r="CA128" s="186"/>
      <c r="CB128" s="186"/>
      <c r="CC128" s="186"/>
      <c r="CD128" s="186"/>
      <c r="CE128" s="186"/>
      <c r="CF128" s="186"/>
      <c r="CG128" s="186"/>
      <c r="CH128" s="186"/>
      <c r="CI128" s="186"/>
      <c r="CJ128" s="186"/>
      <c r="CK128" s="186"/>
      <c r="CL128" s="186"/>
      <c r="CM128" s="186"/>
      <c r="CN128" s="186"/>
      <c r="CO128" s="186"/>
      <c r="CP128" s="186"/>
      <c r="CQ128" s="186"/>
      <c r="CR128" s="186"/>
      <c r="CS128" s="186"/>
      <c r="CT128" s="186"/>
      <c r="CU128" s="186"/>
      <c r="CV128" s="186"/>
      <c r="CW128" s="186"/>
      <c r="CX128" s="186"/>
      <c r="CY128" s="186"/>
      <c r="CZ128" s="186"/>
      <c r="DA128" s="186"/>
      <c r="DB128" s="186"/>
      <c r="DC128" s="186"/>
      <c r="DD128" s="186"/>
      <c r="DE128" s="186"/>
      <c r="DF128" s="186"/>
      <c r="DG128" s="186"/>
      <c r="DH128" s="186"/>
      <c r="DI128" s="186"/>
      <c r="DJ128" s="186"/>
      <c r="DK128" s="186"/>
      <c r="DL128" s="186"/>
      <c r="DM128" s="186"/>
      <c r="DN128" s="186"/>
      <c r="DO128" s="186"/>
      <c r="DP128" s="186"/>
      <c r="DQ128" s="186"/>
      <c r="DR128" s="186"/>
    </row>
    <row r="129" spans="2:122" s="75" customFormat="1" ht="110.25" customHeight="1">
      <c r="B129" s="221" t="s">
        <v>143</v>
      </c>
      <c r="C129" s="228" t="s">
        <v>118</v>
      </c>
      <c r="D129" s="253"/>
      <c r="E129" s="113" t="s">
        <v>80</v>
      </c>
      <c r="F129" s="76" t="s">
        <v>64</v>
      </c>
      <c r="G129" s="88">
        <v>60000</v>
      </c>
      <c r="H129" s="114"/>
      <c r="I129" s="88"/>
      <c r="J129" s="88">
        <v>32000</v>
      </c>
      <c r="K129" s="88">
        <f t="shared" si="9"/>
        <v>28000</v>
      </c>
      <c r="L129" s="88"/>
      <c r="M129" s="127">
        <f t="shared" si="5"/>
        <v>32000</v>
      </c>
      <c r="N129" s="165"/>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c r="BY129" s="74"/>
      <c r="BZ129" s="74"/>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4"/>
      <c r="DQ129" s="74"/>
      <c r="DR129" s="74"/>
    </row>
    <row r="130" spans="2:122" s="75" customFormat="1" ht="153.75" customHeight="1">
      <c r="B130" s="221" t="s">
        <v>240</v>
      </c>
      <c r="C130" s="228" t="s">
        <v>241</v>
      </c>
      <c r="D130" s="253"/>
      <c r="E130" s="113" t="s">
        <v>239</v>
      </c>
      <c r="F130" s="76" t="s">
        <v>64</v>
      </c>
      <c r="G130" s="88">
        <v>150000</v>
      </c>
      <c r="H130" s="114"/>
      <c r="I130" s="88"/>
      <c r="J130" s="88">
        <v>50000</v>
      </c>
      <c r="K130" s="88">
        <f t="shared" si="9"/>
        <v>100000</v>
      </c>
      <c r="L130" s="88">
        <v>19997</v>
      </c>
      <c r="M130" s="127">
        <f t="shared" si="5"/>
        <v>30003</v>
      </c>
      <c r="N130" s="206" t="s">
        <v>343</v>
      </c>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4"/>
      <c r="DQ130" s="74"/>
      <c r="DR130" s="74"/>
    </row>
    <row r="131" spans="2:122" s="75" customFormat="1" ht="97.5" customHeight="1">
      <c r="B131" s="221" t="s">
        <v>242</v>
      </c>
      <c r="C131" s="228" t="s">
        <v>326</v>
      </c>
      <c r="D131" s="253"/>
      <c r="E131" s="113" t="s">
        <v>261</v>
      </c>
      <c r="F131" s="76" t="s">
        <v>64</v>
      </c>
      <c r="G131" s="88">
        <v>3150000</v>
      </c>
      <c r="H131" s="114"/>
      <c r="I131" s="88"/>
      <c r="J131" s="127">
        <v>400000</v>
      </c>
      <c r="K131" s="88">
        <f t="shared" si="9"/>
        <v>2750000</v>
      </c>
      <c r="L131" s="88"/>
      <c r="M131" s="127">
        <f t="shared" si="5"/>
        <v>400000</v>
      </c>
      <c r="N131" s="165"/>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c r="BL131" s="74"/>
      <c r="BM131" s="74"/>
      <c r="BN131" s="74"/>
      <c r="BO131" s="74"/>
      <c r="BP131" s="74"/>
      <c r="BQ131" s="74"/>
      <c r="BR131" s="74"/>
      <c r="BS131" s="74"/>
      <c r="BT131" s="74"/>
      <c r="BU131" s="74"/>
      <c r="BV131" s="74"/>
      <c r="BW131" s="74"/>
      <c r="BX131" s="74"/>
      <c r="BY131" s="74"/>
      <c r="BZ131" s="74"/>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4"/>
      <c r="DQ131" s="74"/>
      <c r="DR131" s="74"/>
    </row>
    <row r="132" spans="1:122" s="187" customFormat="1" ht="96.75" customHeight="1">
      <c r="A132" s="57"/>
      <c r="B132" s="221" t="s">
        <v>336</v>
      </c>
      <c r="C132" s="223" t="s">
        <v>252</v>
      </c>
      <c r="D132" s="253"/>
      <c r="E132" s="124" t="s">
        <v>73</v>
      </c>
      <c r="F132" s="199" t="s">
        <v>64</v>
      </c>
      <c r="G132" s="127">
        <v>120000</v>
      </c>
      <c r="H132" s="126"/>
      <c r="I132" s="127"/>
      <c r="J132" s="127">
        <v>10000</v>
      </c>
      <c r="K132" s="127">
        <f t="shared" si="9"/>
        <v>110000</v>
      </c>
      <c r="L132" s="127"/>
      <c r="M132" s="127">
        <f t="shared" si="5"/>
        <v>10000</v>
      </c>
      <c r="N132" s="96"/>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c r="BB132" s="188"/>
      <c r="BC132" s="188"/>
      <c r="BD132" s="188"/>
      <c r="BE132" s="188"/>
      <c r="BF132" s="188"/>
      <c r="BG132" s="188"/>
      <c r="BH132" s="188"/>
      <c r="BI132" s="188"/>
      <c r="BJ132" s="188"/>
      <c r="BK132" s="188"/>
      <c r="BL132" s="188"/>
      <c r="BM132" s="188"/>
      <c r="BN132" s="188"/>
      <c r="BO132" s="188"/>
      <c r="BP132" s="188"/>
      <c r="BQ132" s="188"/>
      <c r="BR132" s="188"/>
      <c r="BS132" s="188"/>
      <c r="BT132" s="188"/>
      <c r="BU132" s="188"/>
      <c r="BV132" s="188"/>
      <c r="BW132" s="188"/>
      <c r="BX132" s="188"/>
      <c r="BY132" s="188"/>
      <c r="BZ132" s="188"/>
      <c r="CA132" s="188"/>
      <c r="CB132" s="188"/>
      <c r="CC132" s="188"/>
      <c r="CD132" s="188"/>
      <c r="CE132" s="188"/>
      <c r="CF132" s="188"/>
      <c r="CG132" s="188"/>
      <c r="CH132" s="188"/>
      <c r="CI132" s="188"/>
      <c r="CJ132" s="188"/>
      <c r="CK132" s="188"/>
      <c r="CL132" s="188"/>
      <c r="CM132" s="188"/>
      <c r="CN132" s="188"/>
      <c r="CO132" s="188"/>
      <c r="CP132" s="188"/>
      <c r="CQ132" s="188"/>
      <c r="CR132" s="188"/>
      <c r="CS132" s="188"/>
      <c r="CT132" s="188"/>
      <c r="CU132" s="188"/>
      <c r="CV132" s="188"/>
      <c r="CW132" s="188"/>
      <c r="CX132" s="188"/>
      <c r="CY132" s="188"/>
      <c r="CZ132" s="188"/>
      <c r="DA132" s="188"/>
      <c r="DB132" s="188"/>
      <c r="DC132" s="188"/>
      <c r="DD132" s="188"/>
      <c r="DE132" s="188"/>
      <c r="DF132" s="188"/>
      <c r="DG132" s="188"/>
      <c r="DH132" s="188"/>
      <c r="DI132" s="188"/>
      <c r="DJ132" s="188"/>
      <c r="DK132" s="188"/>
      <c r="DL132" s="188"/>
      <c r="DM132" s="188"/>
      <c r="DN132" s="188"/>
      <c r="DO132" s="188"/>
      <c r="DP132" s="188"/>
      <c r="DQ132" s="188"/>
      <c r="DR132" s="188"/>
    </row>
    <row r="133" spans="1:122" s="187" customFormat="1" ht="76.5" customHeight="1">
      <c r="A133" s="57"/>
      <c r="B133" s="241">
        <v>3</v>
      </c>
      <c r="C133" s="246" t="s">
        <v>232</v>
      </c>
      <c r="D133" s="241" t="s">
        <v>316</v>
      </c>
      <c r="E133" s="247"/>
      <c r="F133" s="199" t="s">
        <v>64</v>
      </c>
      <c r="G133" s="127">
        <v>4904</v>
      </c>
      <c r="H133" s="126"/>
      <c r="I133" s="127"/>
      <c r="J133" s="127"/>
      <c r="K133" s="127">
        <f t="shared" si="9"/>
        <v>4904</v>
      </c>
      <c r="L133" s="127"/>
      <c r="M133" s="127">
        <f t="shared" si="5"/>
        <v>0</v>
      </c>
      <c r="N133" s="96"/>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c r="BL133" s="188"/>
      <c r="BM133" s="188"/>
      <c r="BN133" s="188"/>
      <c r="BO133" s="188"/>
      <c r="BP133" s="188"/>
      <c r="BQ133" s="188"/>
      <c r="BR133" s="188"/>
      <c r="BS133" s="188"/>
      <c r="BT133" s="188"/>
      <c r="BU133" s="188"/>
      <c r="BV133" s="188"/>
      <c r="BW133" s="188"/>
      <c r="BX133" s="188"/>
      <c r="BY133" s="188"/>
      <c r="BZ133" s="188"/>
      <c r="CA133" s="188"/>
      <c r="CB133" s="188"/>
      <c r="CC133" s="188"/>
      <c r="CD133" s="188"/>
      <c r="CE133" s="188"/>
      <c r="CF133" s="188"/>
      <c r="CG133" s="188"/>
      <c r="CH133" s="188"/>
      <c r="CI133" s="188"/>
      <c r="CJ133" s="188"/>
      <c r="CK133" s="188"/>
      <c r="CL133" s="188"/>
      <c r="CM133" s="188"/>
      <c r="CN133" s="188"/>
      <c r="CO133" s="188"/>
      <c r="CP133" s="188"/>
      <c r="CQ133" s="188"/>
      <c r="CR133" s="188"/>
      <c r="CS133" s="188"/>
      <c r="CT133" s="188"/>
      <c r="CU133" s="188"/>
      <c r="CV133" s="188"/>
      <c r="CW133" s="188"/>
      <c r="CX133" s="188"/>
      <c r="CY133" s="188"/>
      <c r="CZ133" s="188"/>
      <c r="DA133" s="188"/>
      <c r="DB133" s="188"/>
      <c r="DC133" s="188"/>
      <c r="DD133" s="188"/>
      <c r="DE133" s="188"/>
      <c r="DF133" s="188"/>
      <c r="DG133" s="188"/>
      <c r="DH133" s="188"/>
      <c r="DI133" s="188"/>
      <c r="DJ133" s="188"/>
      <c r="DK133" s="188"/>
      <c r="DL133" s="188"/>
      <c r="DM133" s="188"/>
      <c r="DN133" s="188"/>
      <c r="DO133" s="188"/>
      <c r="DP133" s="188"/>
      <c r="DQ133" s="188"/>
      <c r="DR133" s="188"/>
    </row>
    <row r="134" spans="1:122" s="61" customFormat="1" ht="54" customHeight="1">
      <c r="A134" s="71"/>
      <c r="B134" s="243"/>
      <c r="C134" s="243"/>
      <c r="D134" s="243"/>
      <c r="E134" s="243"/>
      <c r="F134" s="214" t="s">
        <v>278</v>
      </c>
      <c r="G134" s="127">
        <v>3270</v>
      </c>
      <c r="H134" s="126"/>
      <c r="I134" s="127"/>
      <c r="J134" s="127"/>
      <c r="K134" s="127">
        <f t="shared" si="9"/>
        <v>3270</v>
      </c>
      <c r="L134" s="127"/>
      <c r="M134" s="127">
        <f t="shared" si="5"/>
        <v>0</v>
      </c>
      <c r="N134" s="96"/>
      <c r="O134" s="189"/>
      <c r="P134" s="189"/>
      <c r="Q134" s="189"/>
      <c r="R134" s="189"/>
      <c r="S134" s="189"/>
      <c r="T134" s="189"/>
      <c r="U134" s="189"/>
      <c r="V134" s="189"/>
      <c r="W134" s="189"/>
      <c r="X134" s="189"/>
      <c r="Y134" s="189"/>
      <c r="Z134" s="189"/>
      <c r="AA134" s="189"/>
      <c r="AB134" s="189"/>
      <c r="AC134" s="189"/>
      <c r="AD134" s="189"/>
      <c r="AE134" s="189"/>
      <c r="AF134" s="189"/>
      <c r="AG134" s="189"/>
      <c r="AH134" s="189"/>
      <c r="AI134" s="189"/>
      <c r="AJ134" s="189"/>
      <c r="AK134" s="189"/>
      <c r="AL134" s="189"/>
      <c r="AM134" s="189"/>
      <c r="AN134" s="189"/>
      <c r="AO134" s="189"/>
      <c r="AP134" s="189"/>
      <c r="AQ134" s="189"/>
      <c r="AR134" s="189"/>
      <c r="AS134" s="189"/>
      <c r="AT134" s="189"/>
      <c r="AU134" s="189"/>
      <c r="AV134" s="189"/>
      <c r="AW134" s="189"/>
      <c r="AX134" s="189"/>
      <c r="AY134" s="189"/>
      <c r="AZ134" s="189"/>
      <c r="BA134" s="189"/>
      <c r="BB134" s="189"/>
      <c r="BC134" s="189"/>
      <c r="BD134" s="189"/>
      <c r="BE134" s="189"/>
      <c r="BF134" s="189"/>
      <c r="BG134" s="189"/>
      <c r="BH134" s="189"/>
      <c r="BI134" s="189"/>
      <c r="BJ134" s="189"/>
      <c r="BK134" s="189"/>
      <c r="BL134" s="189"/>
      <c r="BM134" s="189"/>
      <c r="BN134" s="189"/>
      <c r="BO134" s="189"/>
      <c r="BP134" s="189"/>
      <c r="BQ134" s="189"/>
      <c r="BR134" s="189"/>
      <c r="BS134" s="189"/>
      <c r="BT134" s="189"/>
      <c r="BU134" s="189"/>
      <c r="BV134" s="189"/>
      <c r="BW134" s="189"/>
      <c r="BX134" s="189"/>
      <c r="BY134" s="189"/>
      <c r="BZ134" s="189"/>
      <c r="CA134" s="189"/>
      <c r="CB134" s="189"/>
      <c r="CC134" s="189"/>
      <c r="CD134" s="189"/>
      <c r="CE134" s="189"/>
      <c r="CF134" s="189"/>
      <c r="CG134" s="189"/>
      <c r="CH134" s="189"/>
      <c r="CI134" s="189"/>
      <c r="CJ134" s="189"/>
      <c r="CK134" s="189"/>
      <c r="CL134" s="189"/>
      <c r="CM134" s="189"/>
      <c r="CN134" s="189"/>
      <c r="CO134" s="189"/>
      <c r="CP134" s="189"/>
      <c r="CQ134" s="189"/>
      <c r="CR134" s="189"/>
      <c r="CS134" s="189"/>
      <c r="CT134" s="189"/>
      <c r="CU134" s="189"/>
      <c r="CV134" s="189"/>
      <c r="CW134" s="189"/>
      <c r="CX134" s="189"/>
      <c r="CY134" s="189"/>
      <c r="CZ134" s="189"/>
      <c r="DA134" s="189"/>
      <c r="DB134" s="189"/>
      <c r="DC134" s="189"/>
      <c r="DD134" s="189"/>
      <c r="DE134" s="189"/>
      <c r="DF134" s="189"/>
      <c r="DG134" s="189"/>
      <c r="DH134" s="189"/>
      <c r="DI134" s="189"/>
      <c r="DJ134" s="189"/>
      <c r="DK134" s="189"/>
      <c r="DL134" s="189"/>
      <c r="DM134" s="189"/>
      <c r="DN134" s="189"/>
      <c r="DO134" s="189"/>
      <c r="DP134" s="189"/>
      <c r="DQ134" s="189"/>
      <c r="DR134" s="189"/>
    </row>
    <row r="135" spans="2:122" ht="43.5" customHeight="1">
      <c r="B135" s="198"/>
      <c r="C135" s="115" t="s">
        <v>86</v>
      </c>
      <c r="D135" s="115"/>
      <c r="E135" s="116" t="s">
        <v>211</v>
      </c>
      <c r="F135" s="116" t="s">
        <v>211</v>
      </c>
      <c r="G135" s="117">
        <f>G134+G116</f>
        <v>7553120</v>
      </c>
      <c r="H135" s="118"/>
      <c r="I135" s="117">
        <f>SUM(I116:I132)</f>
        <v>0</v>
      </c>
      <c r="J135" s="117">
        <f>J134+J116</f>
        <v>2528200</v>
      </c>
      <c r="K135" s="117">
        <f t="shared" si="9"/>
        <v>5024920</v>
      </c>
      <c r="L135" s="117">
        <f>L134+L116</f>
        <v>467540</v>
      </c>
      <c r="M135" s="117">
        <f t="shared" si="5"/>
        <v>2060660</v>
      </c>
      <c r="N135" s="129" t="s">
        <v>211</v>
      </c>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row>
    <row r="136" spans="2:122" ht="49.5" customHeight="1">
      <c r="B136" s="250" t="s">
        <v>207</v>
      </c>
      <c r="C136" s="250"/>
      <c r="D136" s="250"/>
      <c r="E136" s="250"/>
      <c r="F136" s="250"/>
      <c r="G136" s="250"/>
      <c r="H136" s="251"/>
      <c r="I136" s="251"/>
      <c r="J136" s="251"/>
      <c r="K136" s="251"/>
      <c r="L136" s="251"/>
      <c r="M136" s="251"/>
      <c r="N136" s="251"/>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row>
    <row r="137" spans="2:122" ht="178.5" customHeight="1">
      <c r="B137" s="159">
        <v>1</v>
      </c>
      <c r="C137" s="199" t="s">
        <v>272</v>
      </c>
      <c r="D137" s="199" t="s">
        <v>297</v>
      </c>
      <c r="E137" s="124" t="s">
        <v>81</v>
      </c>
      <c r="F137" s="125" t="s">
        <v>207</v>
      </c>
      <c r="G137" s="127">
        <v>384280</v>
      </c>
      <c r="H137" s="126"/>
      <c r="I137" s="127"/>
      <c r="J137" s="127">
        <v>250000</v>
      </c>
      <c r="K137" s="127">
        <f aca="true" t="shared" si="10" ref="K137:K161">G137-J137</f>
        <v>134280</v>
      </c>
      <c r="L137" s="127">
        <v>38546</v>
      </c>
      <c r="M137" s="127">
        <f t="shared" si="5"/>
        <v>211454</v>
      </c>
      <c r="N137" s="199" t="s">
        <v>273</v>
      </c>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c r="DD137" s="59"/>
      <c r="DE137" s="59"/>
      <c r="DF137" s="59"/>
      <c r="DG137" s="59"/>
      <c r="DH137" s="59"/>
      <c r="DI137" s="59"/>
      <c r="DJ137" s="59"/>
      <c r="DK137" s="59"/>
      <c r="DL137" s="59"/>
      <c r="DM137" s="59"/>
      <c r="DN137" s="59"/>
      <c r="DO137" s="59"/>
      <c r="DP137" s="59"/>
      <c r="DQ137" s="59"/>
      <c r="DR137" s="59"/>
    </row>
    <row r="138" spans="2:122" s="90" customFormat="1" ht="100.5" customHeight="1">
      <c r="B138" s="229">
        <v>2</v>
      </c>
      <c r="C138" s="230" t="s">
        <v>253</v>
      </c>
      <c r="D138" s="206" t="s">
        <v>338</v>
      </c>
      <c r="E138" s="207" t="s">
        <v>84</v>
      </c>
      <c r="F138" s="231" t="s">
        <v>207</v>
      </c>
      <c r="G138" s="160">
        <v>250000</v>
      </c>
      <c r="H138" s="161"/>
      <c r="I138" s="160"/>
      <c r="J138" s="160">
        <v>10000</v>
      </c>
      <c r="K138" s="160">
        <f t="shared" si="10"/>
        <v>240000</v>
      </c>
      <c r="L138" s="160">
        <v>1500</v>
      </c>
      <c r="M138" s="127">
        <f aca="true" t="shared" si="11" ref="M138:M161">J138-L138</f>
        <v>8500</v>
      </c>
      <c r="N138" s="206" t="s">
        <v>341</v>
      </c>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5"/>
      <c r="BV138" s="175"/>
      <c r="BW138" s="175"/>
      <c r="BX138" s="175"/>
      <c r="BY138" s="175"/>
      <c r="BZ138" s="175"/>
      <c r="CA138" s="175"/>
      <c r="CB138" s="175"/>
      <c r="CC138" s="175"/>
      <c r="CD138" s="175"/>
      <c r="CE138" s="175"/>
      <c r="CF138" s="175"/>
      <c r="CG138" s="175"/>
      <c r="CH138" s="175"/>
      <c r="CI138" s="175"/>
      <c r="CJ138" s="175"/>
      <c r="CK138" s="175"/>
      <c r="CL138" s="175"/>
      <c r="CM138" s="175"/>
      <c r="CN138" s="175"/>
      <c r="CO138" s="175"/>
      <c r="CP138" s="175"/>
      <c r="CQ138" s="175"/>
      <c r="CR138" s="175"/>
      <c r="CS138" s="175"/>
      <c r="CT138" s="175"/>
      <c r="CU138" s="175"/>
      <c r="CV138" s="175"/>
      <c r="CW138" s="175"/>
      <c r="CX138" s="175"/>
      <c r="CY138" s="175"/>
      <c r="CZ138" s="175"/>
      <c r="DA138" s="175"/>
      <c r="DB138" s="175"/>
      <c r="DC138" s="175"/>
      <c r="DD138" s="175"/>
      <c r="DE138" s="175"/>
      <c r="DF138" s="175"/>
      <c r="DG138" s="175"/>
      <c r="DH138" s="175"/>
      <c r="DI138" s="175"/>
      <c r="DJ138" s="175"/>
      <c r="DK138" s="175"/>
      <c r="DL138" s="175"/>
      <c r="DM138" s="175"/>
      <c r="DN138" s="175"/>
      <c r="DO138" s="175"/>
      <c r="DP138" s="175"/>
      <c r="DQ138" s="175"/>
      <c r="DR138" s="175"/>
    </row>
    <row r="139" spans="2:122" ht="96.75" customHeight="1">
      <c r="B139" s="159">
        <v>3</v>
      </c>
      <c r="C139" s="232" t="s">
        <v>129</v>
      </c>
      <c r="D139" s="199" t="s">
        <v>303</v>
      </c>
      <c r="E139" s="124" t="s">
        <v>81</v>
      </c>
      <c r="F139" s="125" t="s">
        <v>207</v>
      </c>
      <c r="G139" s="127">
        <v>60000</v>
      </c>
      <c r="H139" s="126"/>
      <c r="I139" s="127"/>
      <c r="J139" s="127">
        <v>55000</v>
      </c>
      <c r="K139" s="127">
        <f t="shared" si="10"/>
        <v>5000</v>
      </c>
      <c r="L139" s="127"/>
      <c r="M139" s="127">
        <f t="shared" si="11"/>
        <v>55000</v>
      </c>
      <c r="N139" s="19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59"/>
      <c r="DD139" s="59"/>
      <c r="DE139" s="59"/>
      <c r="DF139" s="59"/>
      <c r="DG139" s="59"/>
      <c r="DH139" s="59"/>
      <c r="DI139" s="59"/>
      <c r="DJ139" s="59"/>
      <c r="DK139" s="59"/>
      <c r="DL139" s="59"/>
      <c r="DM139" s="59"/>
      <c r="DN139" s="59"/>
      <c r="DO139" s="59"/>
      <c r="DP139" s="59"/>
      <c r="DQ139" s="59"/>
      <c r="DR139" s="59"/>
    </row>
    <row r="140" spans="2:122" s="70" customFormat="1" ht="103.5" customHeight="1">
      <c r="B140" s="107">
        <v>4</v>
      </c>
      <c r="C140" s="150" t="s">
        <v>208</v>
      </c>
      <c r="D140" s="252" t="s">
        <v>304</v>
      </c>
      <c r="E140" s="108" t="s">
        <v>213</v>
      </c>
      <c r="F140" s="121" t="s">
        <v>207</v>
      </c>
      <c r="G140" s="111">
        <f>G141+G142+G143+G144</f>
        <v>20204100</v>
      </c>
      <c r="H140" s="110"/>
      <c r="I140" s="111"/>
      <c r="J140" s="111">
        <f>J141+J142+J143+J144</f>
        <v>663000</v>
      </c>
      <c r="K140" s="111">
        <f t="shared" si="10"/>
        <v>19541100</v>
      </c>
      <c r="L140" s="111"/>
      <c r="M140" s="154">
        <f t="shared" si="11"/>
        <v>663000</v>
      </c>
      <c r="N140" s="137" t="s">
        <v>211</v>
      </c>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row>
    <row r="141" spans="2:122" s="75" customFormat="1" ht="79.5" customHeight="1">
      <c r="B141" s="221" t="s">
        <v>131</v>
      </c>
      <c r="C141" s="233" t="s">
        <v>155</v>
      </c>
      <c r="D141" s="253"/>
      <c r="E141" s="113" t="s">
        <v>209</v>
      </c>
      <c r="F141" s="202" t="s">
        <v>207</v>
      </c>
      <c r="G141" s="88">
        <v>5112300</v>
      </c>
      <c r="H141" s="114"/>
      <c r="I141" s="88"/>
      <c r="J141" s="88">
        <v>262400</v>
      </c>
      <c r="K141" s="88">
        <f t="shared" si="10"/>
        <v>4849900</v>
      </c>
      <c r="L141" s="88"/>
      <c r="M141" s="127">
        <f t="shared" si="11"/>
        <v>262400</v>
      </c>
      <c r="N141" s="76"/>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74"/>
      <c r="BJ141" s="74"/>
      <c r="BK141" s="74"/>
      <c r="BL141" s="74"/>
      <c r="BM141" s="74"/>
      <c r="BN141" s="74"/>
      <c r="BO141" s="74"/>
      <c r="BP141" s="74"/>
      <c r="BQ141" s="74"/>
      <c r="BR141" s="74"/>
      <c r="BS141" s="74"/>
      <c r="BT141" s="74"/>
      <c r="BU141" s="74"/>
      <c r="BV141" s="74"/>
      <c r="BW141" s="74"/>
      <c r="BX141" s="74"/>
      <c r="BY141" s="74"/>
      <c r="BZ141" s="74"/>
      <c r="CA141" s="74"/>
      <c r="CB141" s="74"/>
      <c r="CC141" s="74"/>
      <c r="CD141" s="74"/>
      <c r="CE141" s="74"/>
      <c r="CF141" s="74"/>
      <c r="CG141" s="74"/>
      <c r="CH141" s="74"/>
      <c r="CI141" s="74"/>
      <c r="CJ141" s="74"/>
      <c r="CK141" s="74"/>
      <c r="CL141" s="74"/>
      <c r="CM141" s="74"/>
      <c r="CN141" s="74"/>
      <c r="CO141" s="74"/>
      <c r="CP141" s="74"/>
      <c r="CQ141" s="74"/>
      <c r="CR141" s="74"/>
      <c r="CS141" s="74"/>
      <c r="CT141" s="74"/>
      <c r="CU141" s="74"/>
      <c r="CV141" s="74"/>
      <c r="CW141" s="74"/>
      <c r="CX141" s="74"/>
      <c r="CY141" s="74"/>
      <c r="CZ141" s="74"/>
      <c r="DA141" s="74"/>
      <c r="DB141" s="74"/>
      <c r="DC141" s="74"/>
      <c r="DD141" s="74"/>
      <c r="DE141" s="74"/>
      <c r="DF141" s="74"/>
      <c r="DG141" s="74"/>
      <c r="DH141" s="74"/>
      <c r="DI141" s="74"/>
      <c r="DJ141" s="74"/>
      <c r="DK141" s="74"/>
      <c r="DL141" s="74"/>
      <c r="DM141" s="74"/>
      <c r="DN141" s="74"/>
      <c r="DO141" s="74"/>
      <c r="DP141" s="74"/>
      <c r="DQ141" s="74"/>
      <c r="DR141" s="74"/>
    </row>
    <row r="142" spans="2:122" s="75" customFormat="1" ht="89.25" customHeight="1">
      <c r="B142" s="221" t="s">
        <v>132</v>
      </c>
      <c r="C142" s="234" t="s">
        <v>156</v>
      </c>
      <c r="D142" s="253"/>
      <c r="E142" s="113" t="s">
        <v>210</v>
      </c>
      <c r="F142" s="202" t="s">
        <v>207</v>
      </c>
      <c r="G142" s="88">
        <v>10110200</v>
      </c>
      <c r="H142" s="114"/>
      <c r="I142" s="88"/>
      <c r="J142" s="88">
        <v>321900</v>
      </c>
      <c r="K142" s="88">
        <f t="shared" si="10"/>
        <v>9788300</v>
      </c>
      <c r="L142" s="88"/>
      <c r="M142" s="127">
        <f t="shared" si="11"/>
        <v>321900</v>
      </c>
      <c r="N142" s="76"/>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c r="BI142" s="74"/>
      <c r="BJ142" s="74"/>
      <c r="BK142" s="74"/>
      <c r="BL142" s="74"/>
      <c r="BM142" s="74"/>
      <c r="BN142" s="74"/>
      <c r="BO142" s="74"/>
      <c r="BP142" s="74"/>
      <c r="BQ142" s="74"/>
      <c r="BR142" s="74"/>
      <c r="BS142" s="74"/>
      <c r="BT142" s="74"/>
      <c r="BU142" s="74"/>
      <c r="BV142" s="74"/>
      <c r="BW142" s="74"/>
      <c r="BX142" s="74"/>
      <c r="BY142" s="74"/>
      <c r="BZ142" s="74"/>
      <c r="CA142" s="74"/>
      <c r="CB142" s="74"/>
      <c r="CC142" s="74"/>
      <c r="CD142" s="74"/>
      <c r="CE142" s="74"/>
      <c r="CF142" s="74"/>
      <c r="CG142" s="74"/>
      <c r="CH142" s="74"/>
      <c r="CI142" s="74"/>
      <c r="CJ142" s="74"/>
      <c r="CK142" s="74"/>
      <c r="CL142" s="74"/>
      <c r="CM142" s="74"/>
      <c r="CN142" s="74"/>
      <c r="CO142" s="74"/>
      <c r="CP142" s="74"/>
      <c r="CQ142" s="74"/>
      <c r="CR142" s="74"/>
      <c r="CS142" s="74"/>
      <c r="CT142" s="74"/>
      <c r="CU142" s="74"/>
      <c r="CV142" s="74"/>
      <c r="CW142" s="74"/>
      <c r="CX142" s="74"/>
      <c r="CY142" s="74"/>
      <c r="CZ142" s="74"/>
      <c r="DA142" s="74"/>
      <c r="DB142" s="74"/>
      <c r="DC142" s="74"/>
      <c r="DD142" s="74"/>
      <c r="DE142" s="74"/>
      <c r="DF142" s="74"/>
      <c r="DG142" s="74"/>
      <c r="DH142" s="74"/>
      <c r="DI142" s="74"/>
      <c r="DJ142" s="74"/>
      <c r="DK142" s="74"/>
      <c r="DL142" s="74"/>
      <c r="DM142" s="74"/>
      <c r="DN142" s="74"/>
      <c r="DO142" s="74"/>
      <c r="DP142" s="74"/>
      <c r="DQ142" s="74"/>
      <c r="DR142" s="74"/>
    </row>
    <row r="143" spans="2:122" s="75" customFormat="1" ht="82.5" customHeight="1">
      <c r="B143" s="221" t="s">
        <v>133</v>
      </c>
      <c r="C143" s="233" t="s">
        <v>157</v>
      </c>
      <c r="D143" s="253"/>
      <c r="E143" s="113" t="s">
        <v>212</v>
      </c>
      <c r="F143" s="202" t="s">
        <v>207</v>
      </c>
      <c r="G143" s="88">
        <v>3249300</v>
      </c>
      <c r="H143" s="114"/>
      <c r="I143" s="88"/>
      <c r="J143" s="88">
        <v>43000</v>
      </c>
      <c r="K143" s="88">
        <f t="shared" si="10"/>
        <v>3206300</v>
      </c>
      <c r="L143" s="88"/>
      <c r="M143" s="127">
        <f t="shared" si="11"/>
        <v>43000</v>
      </c>
      <c r="N143" s="76"/>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c r="BX143" s="74"/>
      <c r="BY143" s="74"/>
      <c r="BZ143" s="74"/>
      <c r="CA143" s="74"/>
      <c r="CB143" s="74"/>
      <c r="CC143" s="74"/>
      <c r="CD143" s="74"/>
      <c r="CE143" s="74"/>
      <c r="CF143" s="74"/>
      <c r="CG143" s="74"/>
      <c r="CH143" s="74"/>
      <c r="CI143" s="74"/>
      <c r="CJ143" s="74"/>
      <c r="CK143" s="74"/>
      <c r="CL143" s="74"/>
      <c r="CM143" s="74"/>
      <c r="CN143" s="74"/>
      <c r="CO143" s="74"/>
      <c r="CP143" s="74"/>
      <c r="CQ143" s="74"/>
      <c r="CR143" s="74"/>
      <c r="CS143" s="74"/>
      <c r="CT143" s="74"/>
      <c r="CU143" s="74"/>
      <c r="CV143" s="74"/>
      <c r="CW143" s="74"/>
      <c r="CX143" s="74"/>
      <c r="CY143" s="74"/>
      <c r="CZ143" s="74"/>
      <c r="DA143" s="74"/>
      <c r="DB143" s="74"/>
      <c r="DC143" s="74"/>
      <c r="DD143" s="74"/>
      <c r="DE143" s="74"/>
      <c r="DF143" s="74"/>
      <c r="DG143" s="74"/>
      <c r="DH143" s="74"/>
      <c r="DI143" s="74"/>
      <c r="DJ143" s="74"/>
      <c r="DK143" s="74"/>
      <c r="DL143" s="74"/>
      <c r="DM143" s="74"/>
      <c r="DN143" s="74"/>
      <c r="DO143" s="74"/>
      <c r="DP143" s="74"/>
      <c r="DQ143" s="74"/>
      <c r="DR143" s="74"/>
    </row>
    <row r="144" spans="1:122" s="75" customFormat="1" ht="78.75" customHeight="1">
      <c r="A144" s="75" t="s">
        <v>158</v>
      </c>
      <c r="B144" s="221" t="s">
        <v>134</v>
      </c>
      <c r="C144" s="233" t="s">
        <v>158</v>
      </c>
      <c r="D144" s="253"/>
      <c r="E144" s="113" t="s">
        <v>84</v>
      </c>
      <c r="F144" s="202" t="s">
        <v>207</v>
      </c>
      <c r="G144" s="88">
        <v>1732300</v>
      </c>
      <c r="H144" s="114"/>
      <c r="I144" s="88"/>
      <c r="J144" s="88">
        <v>35700</v>
      </c>
      <c r="K144" s="88">
        <f t="shared" si="10"/>
        <v>1696600</v>
      </c>
      <c r="L144" s="88"/>
      <c r="M144" s="127">
        <f t="shared" si="11"/>
        <v>35700</v>
      </c>
      <c r="N144" s="76"/>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c r="BI144" s="74"/>
      <c r="BJ144" s="74"/>
      <c r="BK144" s="74"/>
      <c r="BL144" s="74"/>
      <c r="BM144" s="74"/>
      <c r="BN144" s="74"/>
      <c r="BO144" s="74"/>
      <c r="BP144" s="74"/>
      <c r="BQ144" s="74"/>
      <c r="BR144" s="74"/>
      <c r="BS144" s="74"/>
      <c r="BT144" s="74"/>
      <c r="BU144" s="74"/>
      <c r="BV144" s="74"/>
      <c r="BW144" s="74"/>
      <c r="BX144" s="74"/>
      <c r="BY144" s="74"/>
      <c r="BZ144" s="74"/>
      <c r="CA144" s="74"/>
      <c r="CB144" s="74"/>
      <c r="CC144" s="74"/>
      <c r="CD144" s="74"/>
      <c r="CE144" s="74"/>
      <c r="CF144" s="74"/>
      <c r="CG144" s="74"/>
      <c r="CH144" s="74"/>
      <c r="CI144" s="74"/>
      <c r="CJ144" s="74"/>
      <c r="CK144" s="74"/>
      <c r="CL144" s="74"/>
      <c r="CM144" s="74"/>
      <c r="CN144" s="74"/>
      <c r="CO144" s="74"/>
      <c r="CP144" s="74"/>
      <c r="CQ144" s="74"/>
      <c r="CR144" s="74"/>
      <c r="CS144" s="74"/>
      <c r="CT144" s="74"/>
      <c r="CU144" s="74"/>
      <c r="CV144" s="74"/>
      <c r="CW144" s="74"/>
      <c r="CX144" s="74"/>
      <c r="CY144" s="74"/>
      <c r="CZ144" s="74"/>
      <c r="DA144" s="74"/>
      <c r="DB144" s="74"/>
      <c r="DC144" s="74"/>
      <c r="DD144" s="74"/>
      <c r="DE144" s="74"/>
      <c r="DF144" s="74"/>
      <c r="DG144" s="74"/>
      <c r="DH144" s="74"/>
      <c r="DI144" s="74"/>
      <c r="DJ144" s="74"/>
      <c r="DK144" s="74"/>
      <c r="DL144" s="74"/>
      <c r="DM144" s="74"/>
      <c r="DN144" s="74"/>
      <c r="DO144" s="74"/>
      <c r="DP144" s="74"/>
      <c r="DQ144" s="74"/>
      <c r="DR144" s="74"/>
    </row>
    <row r="145" spans="1:122" s="61" customFormat="1" ht="96.75" customHeight="1" hidden="1" thickBot="1">
      <c r="A145" s="71"/>
      <c r="B145" s="85">
        <v>5</v>
      </c>
      <c r="C145" s="130" t="s">
        <v>130</v>
      </c>
      <c r="D145" s="131" t="s">
        <v>96</v>
      </c>
      <c r="E145" s="132" t="s">
        <v>110</v>
      </c>
      <c r="F145" s="133" t="s">
        <v>65</v>
      </c>
      <c r="G145" s="190"/>
      <c r="H145" s="86"/>
      <c r="I145" s="87"/>
      <c r="J145" s="134"/>
      <c r="K145" s="135">
        <f t="shared" si="10"/>
        <v>0</v>
      </c>
      <c r="L145" s="87"/>
      <c r="M145" s="127">
        <f t="shared" si="11"/>
        <v>0</v>
      </c>
      <c r="N145" s="136"/>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9"/>
      <c r="AU145" s="199"/>
      <c r="AV145" s="199"/>
      <c r="AW145" s="199"/>
      <c r="AX145" s="199"/>
      <c r="AY145" s="199"/>
      <c r="AZ145" s="199"/>
      <c r="BA145" s="199"/>
      <c r="BB145" s="199"/>
      <c r="BC145" s="199"/>
      <c r="BD145" s="199"/>
      <c r="BE145" s="199"/>
      <c r="BF145" s="199"/>
      <c r="BG145" s="199"/>
      <c r="BH145" s="199"/>
      <c r="BI145" s="199"/>
      <c r="BJ145" s="199"/>
      <c r="BK145" s="199"/>
      <c r="BL145" s="199"/>
      <c r="BM145" s="199"/>
      <c r="BN145" s="199"/>
      <c r="BO145" s="199"/>
      <c r="BP145" s="199"/>
      <c r="BQ145" s="199"/>
      <c r="BR145" s="199"/>
      <c r="BS145" s="199"/>
      <c r="BT145" s="199"/>
      <c r="BU145" s="199"/>
      <c r="BV145" s="199"/>
      <c r="BW145" s="199"/>
      <c r="BX145" s="199"/>
      <c r="BY145" s="199"/>
      <c r="BZ145" s="199"/>
      <c r="CA145" s="199"/>
      <c r="CB145" s="199"/>
      <c r="CC145" s="199"/>
      <c r="CD145" s="199"/>
      <c r="CE145" s="199"/>
      <c r="CF145" s="199"/>
      <c r="CG145" s="199"/>
      <c r="CH145" s="199"/>
      <c r="CI145" s="199"/>
      <c r="CJ145" s="199"/>
      <c r="CK145" s="199"/>
      <c r="CL145" s="199"/>
      <c r="CM145" s="199"/>
      <c r="CN145" s="199"/>
      <c r="CO145" s="199"/>
      <c r="CP145" s="199"/>
      <c r="CQ145" s="199"/>
      <c r="CR145" s="199"/>
      <c r="CS145" s="199"/>
      <c r="CT145" s="199"/>
      <c r="CU145" s="199"/>
      <c r="CV145" s="199"/>
      <c r="CW145" s="199"/>
      <c r="CX145" s="199"/>
      <c r="CY145" s="199"/>
      <c r="CZ145" s="199"/>
      <c r="DA145" s="199"/>
      <c r="DB145" s="199"/>
      <c r="DC145" s="199"/>
      <c r="DD145" s="199"/>
      <c r="DE145" s="199"/>
      <c r="DF145" s="199"/>
      <c r="DG145" s="199"/>
      <c r="DH145" s="199"/>
      <c r="DI145" s="199"/>
      <c r="DJ145" s="199"/>
      <c r="DK145" s="199"/>
      <c r="DL145" s="199"/>
      <c r="DM145" s="199"/>
      <c r="DN145" s="199"/>
      <c r="DO145" s="199"/>
      <c r="DP145" s="199"/>
      <c r="DQ145" s="199"/>
      <c r="DR145" s="199"/>
    </row>
    <row r="146" spans="2:122" s="72" customFormat="1" ht="41.25" customHeight="1">
      <c r="B146" s="248" t="s">
        <v>86</v>
      </c>
      <c r="C146" s="249"/>
      <c r="D146" s="249"/>
      <c r="E146" s="138" t="s">
        <v>211</v>
      </c>
      <c r="F146" s="138" t="s">
        <v>211</v>
      </c>
      <c r="G146" s="139">
        <f>G137+G138+G139+G140</f>
        <v>20898380</v>
      </c>
      <c r="H146" s="140"/>
      <c r="I146" s="139">
        <f>SUM(I137:I139)</f>
        <v>0</v>
      </c>
      <c r="J146" s="139">
        <f>J137+J138+J139+J140</f>
        <v>978000</v>
      </c>
      <c r="K146" s="139">
        <f t="shared" si="10"/>
        <v>19920380</v>
      </c>
      <c r="L146" s="139">
        <f>L137+L138+L139+L140</f>
        <v>40046</v>
      </c>
      <c r="M146" s="117">
        <f t="shared" si="11"/>
        <v>937954</v>
      </c>
      <c r="N146" s="138" t="s">
        <v>211</v>
      </c>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BD146" s="73"/>
      <c r="BE146" s="73"/>
      <c r="BF146" s="73"/>
      <c r="BG146" s="73"/>
      <c r="BH146" s="73"/>
      <c r="BI146" s="73"/>
      <c r="BJ146" s="73"/>
      <c r="BK146" s="73"/>
      <c r="BL146" s="73"/>
      <c r="BM146" s="73"/>
      <c r="BN146" s="73"/>
      <c r="BO146" s="73"/>
      <c r="BP146" s="73"/>
      <c r="BQ146" s="73"/>
      <c r="BR146" s="73"/>
      <c r="BS146" s="73"/>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3"/>
      <c r="DL146" s="73"/>
      <c r="DM146" s="73"/>
      <c r="DN146" s="73"/>
      <c r="DO146" s="73"/>
      <c r="DP146" s="73"/>
      <c r="DQ146" s="73"/>
      <c r="DR146" s="73"/>
    </row>
    <row r="147" spans="2:122" ht="44.25" customHeight="1">
      <c r="B147" s="250" t="s">
        <v>214</v>
      </c>
      <c r="C147" s="260"/>
      <c r="D147" s="260"/>
      <c r="E147" s="260"/>
      <c r="F147" s="260"/>
      <c r="G147" s="260"/>
      <c r="H147" s="261"/>
      <c r="I147" s="261"/>
      <c r="J147" s="261"/>
      <c r="K147" s="261"/>
      <c r="L147" s="179"/>
      <c r="M147" s="179"/>
      <c r="N147" s="61"/>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row>
    <row r="148" spans="2:122" s="90" customFormat="1" ht="184.5" customHeight="1">
      <c r="B148" s="229">
        <v>1</v>
      </c>
      <c r="C148" s="230" t="s">
        <v>238</v>
      </c>
      <c r="D148" s="206" t="s">
        <v>340</v>
      </c>
      <c r="E148" s="207" t="s">
        <v>82</v>
      </c>
      <c r="F148" s="229" t="s">
        <v>66</v>
      </c>
      <c r="G148" s="160">
        <v>147500</v>
      </c>
      <c r="H148" s="161"/>
      <c r="I148" s="160"/>
      <c r="J148" s="160">
        <v>102000</v>
      </c>
      <c r="K148" s="160">
        <f t="shared" si="10"/>
        <v>45500</v>
      </c>
      <c r="L148" s="160">
        <v>36895</v>
      </c>
      <c r="M148" s="127">
        <f t="shared" si="11"/>
        <v>65105</v>
      </c>
      <c r="N148" s="206" t="s">
        <v>365</v>
      </c>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c r="AY148" s="175"/>
      <c r="AZ148" s="175"/>
      <c r="BA148" s="175"/>
      <c r="BB148" s="175"/>
      <c r="BC148" s="175"/>
      <c r="BD148" s="175"/>
      <c r="BE148" s="175"/>
      <c r="BF148" s="175"/>
      <c r="BG148" s="175"/>
      <c r="BH148" s="175"/>
      <c r="BI148" s="175"/>
      <c r="BJ148" s="175"/>
      <c r="BK148" s="175"/>
      <c r="BL148" s="175"/>
      <c r="BM148" s="175"/>
      <c r="BN148" s="175"/>
      <c r="BO148" s="175"/>
      <c r="BP148" s="175"/>
      <c r="BQ148" s="175"/>
      <c r="BR148" s="175"/>
      <c r="BS148" s="175"/>
      <c r="BT148" s="175"/>
      <c r="BU148" s="175"/>
      <c r="BV148" s="175"/>
      <c r="BW148" s="175"/>
      <c r="BX148" s="175"/>
      <c r="BY148" s="175"/>
      <c r="BZ148" s="175"/>
      <c r="CA148" s="175"/>
      <c r="CB148" s="175"/>
      <c r="CC148" s="175"/>
      <c r="CD148" s="175"/>
      <c r="CE148" s="175"/>
      <c r="CF148" s="175"/>
      <c r="CG148" s="175"/>
      <c r="CH148" s="175"/>
      <c r="CI148" s="175"/>
      <c r="CJ148" s="175"/>
      <c r="CK148" s="175"/>
      <c r="CL148" s="175"/>
      <c r="CM148" s="175"/>
      <c r="CN148" s="175"/>
      <c r="CO148" s="175"/>
      <c r="CP148" s="175"/>
      <c r="CQ148" s="175"/>
      <c r="CR148" s="175"/>
      <c r="CS148" s="175"/>
      <c r="CT148" s="175"/>
      <c r="CU148" s="175"/>
      <c r="CV148" s="175"/>
      <c r="CW148" s="175"/>
      <c r="CX148" s="175"/>
      <c r="CY148" s="175"/>
      <c r="CZ148" s="175"/>
      <c r="DA148" s="175"/>
      <c r="DB148" s="175"/>
      <c r="DC148" s="175"/>
      <c r="DD148" s="175"/>
      <c r="DE148" s="175"/>
      <c r="DF148" s="175"/>
      <c r="DG148" s="175"/>
      <c r="DH148" s="175"/>
      <c r="DI148" s="175"/>
      <c r="DJ148" s="175"/>
      <c r="DK148" s="175"/>
      <c r="DL148" s="175"/>
      <c r="DM148" s="175"/>
      <c r="DN148" s="175"/>
      <c r="DO148" s="175"/>
      <c r="DP148" s="175"/>
      <c r="DQ148" s="175"/>
      <c r="DR148" s="175"/>
    </row>
    <row r="149" spans="2:122" s="90" customFormat="1" ht="130.5" customHeight="1">
      <c r="B149" s="229">
        <v>2</v>
      </c>
      <c r="C149" s="206" t="s">
        <v>124</v>
      </c>
      <c r="D149" s="206" t="s">
        <v>317</v>
      </c>
      <c r="E149" s="207" t="s">
        <v>215</v>
      </c>
      <c r="F149" s="229" t="s">
        <v>66</v>
      </c>
      <c r="G149" s="160">
        <v>475000</v>
      </c>
      <c r="H149" s="161"/>
      <c r="I149" s="160"/>
      <c r="J149" s="160">
        <v>475000</v>
      </c>
      <c r="K149" s="160">
        <f t="shared" si="10"/>
        <v>0</v>
      </c>
      <c r="L149" s="160">
        <v>100000</v>
      </c>
      <c r="M149" s="127">
        <f t="shared" si="11"/>
        <v>375000</v>
      </c>
      <c r="N149" s="235" t="s">
        <v>366</v>
      </c>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175"/>
      <c r="BU149" s="175"/>
      <c r="BV149" s="175"/>
      <c r="BW149" s="175"/>
      <c r="BX149" s="175"/>
      <c r="BY149" s="175"/>
      <c r="BZ149" s="175"/>
      <c r="CA149" s="175"/>
      <c r="CB149" s="175"/>
      <c r="CC149" s="175"/>
      <c r="CD149" s="175"/>
      <c r="CE149" s="175"/>
      <c r="CF149" s="175"/>
      <c r="CG149" s="175"/>
      <c r="CH149" s="175"/>
      <c r="CI149" s="175"/>
      <c r="CJ149" s="175"/>
      <c r="CK149" s="175"/>
      <c r="CL149" s="175"/>
      <c r="CM149" s="175"/>
      <c r="CN149" s="175"/>
      <c r="CO149" s="175"/>
      <c r="CP149" s="175"/>
      <c r="CQ149" s="175"/>
      <c r="CR149" s="175"/>
      <c r="CS149" s="175"/>
      <c r="CT149" s="175"/>
      <c r="CU149" s="175"/>
      <c r="CV149" s="175"/>
      <c r="CW149" s="175"/>
      <c r="CX149" s="175"/>
      <c r="CY149" s="175"/>
      <c r="CZ149" s="175"/>
      <c r="DA149" s="175"/>
      <c r="DB149" s="175"/>
      <c r="DC149" s="175"/>
      <c r="DD149" s="175"/>
      <c r="DE149" s="175"/>
      <c r="DF149" s="175"/>
      <c r="DG149" s="175"/>
      <c r="DH149" s="175"/>
      <c r="DI149" s="175"/>
      <c r="DJ149" s="175"/>
      <c r="DK149" s="175"/>
      <c r="DL149" s="175"/>
      <c r="DM149" s="175"/>
      <c r="DN149" s="175"/>
      <c r="DO149" s="175"/>
      <c r="DP149" s="175"/>
      <c r="DQ149" s="175"/>
      <c r="DR149" s="175"/>
    </row>
    <row r="150" spans="2:122" s="90" customFormat="1" ht="122.25" customHeight="1">
      <c r="B150" s="229">
        <v>3</v>
      </c>
      <c r="C150" s="206" t="s">
        <v>257</v>
      </c>
      <c r="D150" s="206" t="s">
        <v>325</v>
      </c>
      <c r="E150" s="207" t="s">
        <v>215</v>
      </c>
      <c r="F150" s="229" t="s">
        <v>66</v>
      </c>
      <c r="G150" s="160">
        <v>208000</v>
      </c>
      <c r="H150" s="161"/>
      <c r="I150" s="160"/>
      <c r="J150" s="160">
        <v>208000</v>
      </c>
      <c r="K150" s="160"/>
      <c r="L150" s="160"/>
      <c r="M150" s="127"/>
      <c r="N150" s="206"/>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175"/>
      <c r="BU150" s="175"/>
      <c r="BV150" s="175"/>
      <c r="BW150" s="175"/>
      <c r="BX150" s="175"/>
      <c r="BY150" s="175"/>
      <c r="BZ150" s="175"/>
      <c r="CA150" s="175"/>
      <c r="CB150" s="175"/>
      <c r="CC150" s="175"/>
      <c r="CD150" s="175"/>
      <c r="CE150" s="175"/>
      <c r="CF150" s="175"/>
      <c r="CG150" s="175"/>
      <c r="CH150" s="175"/>
      <c r="CI150" s="175"/>
      <c r="CJ150" s="175"/>
      <c r="CK150" s="175"/>
      <c r="CL150" s="175"/>
      <c r="CM150" s="175"/>
      <c r="CN150" s="175"/>
      <c r="CO150" s="175"/>
      <c r="CP150" s="175"/>
      <c r="CQ150" s="175"/>
      <c r="CR150" s="175"/>
      <c r="CS150" s="175"/>
      <c r="CT150" s="175"/>
      <c r="CU150" s="175"/>
      <c r="CV150" s="175"/>
      <c r="CW150" s="175"/>
      <c r="CX150" s="175"/>
      <c r="CY150" s="175"/>
      <c r="CZ150" s="175"/>
      <c r="DA150" s="175"/>
      <c r="DB150" s="175"/>
      <c r="DC150" s="175"/>
      <c r="DD150" s="175"/>
      <c r="DE150" s="175"/>
      <c r="DF150" s="175"/>
      <c r="DG150" s="175"/>
      <c r="DH150" s="175"/>
      <c r="DI150" s="175"/>
      <c r="DJ150" s="175"/>
      <c r="DK150" s="175"/>
      <c r="DL150" s="175"/>
      <c r="DM150" s="175"/>
      <c r="DN150" s="175"/>
      <c r="DO150" s="175"/>
      <c r="DP150" s="175"/>
      <c r="DQ150" s="175"/>
      <c r="DR150" s="175"/>
    </row>
    <row r="151" spans="2:122" s="90" customFormat="1" ht="145.5" customHeight="1">
      <c r="B151" s="229">
        <v>4</v>
      </c>
      <c r="C151" s="230" t="s">
        <v>324</v>
      </c>
      <c r="D151" s="206" t="s">
        <v>319</v>
      </c>
      <c r="E151" s="207" t="s">
        <v>83</v>
      </c>
      <c r="F151" s="229" t="s">
        <v>66</v>
      </c>
      <c r="G151" s="160">
        <v>319000</v>
      </c>
      <c r="H151" s="161"/>
      <c r="I151" s="160"/>
      <c r="J151" s="160">
        <v>310000</v>
      </c>
      <c r="K151" s="160">
        <f t="shared" si="10"/>
        <v>9000</v>
      </c>
      <c r="L151" s="160"/>
      <c r="M151" s="160">
        <f t="shared" si="11"/>
        <v>310000</v>
      </c>
      <c r="N151" s="206"/>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c r="BT151" s="175"/>
      <c r="BU151" s="175"/>
      <c r="BV151" s="175"/>
      <c r="BW151" s="175"/>
      <c r="BX151" s="175"/>
      <c r="BY151" s="175"/>
      <c r="BZ151" s="175"/>
      <c r="CA151" s="175"/>
      <c r="CB151" s="175"/>
      <c r="CC151" s="175"/>
      <c r="CD151" s="175"/>
      <c r="CE151" s="175"/>
      <c r="CF151" s="175"/>
      <c r="CG151" s="175"/>
      <c r="CH151" s="175"/>
      <c r="CI151" s="175"/>
      <c r="CJ151" s="175"/>
      <c r="CK151" s="175"/>
      <c r="CL151" s="175"/>
      <c r="CM151" s="175"/>
      <c r="CN151" s="175"/>
      <c r="CO151" s="175"/>
      <c r="CP151" s="175"/>
      <c r="CQ151" s="175"/>
      <c r="CR151" s="175"/>
      <c r="CS151" s="175"/>
      <c r="CT151" s="175"/>
      <c r="CU151" s="175"/>
      <c r="CV151" s="175"/>
      <c r="CW151" s="175"/>
      <c r="CX151" s="175"/>
      <c r="CY151" s="175"/>
      <c r="CZ151" s="175"/>
      <c r="DA151" s="175"/>
      <c r="DB151" s="175"/>
      <c r="DC151" s="175"/>
      <c r="DD151" s="175"/>
      <c r="DE151" s="175"/>
      <c r="DF151" s="175"/>
      <c r="DG151" s="175"/>
      <c r="DH151" s="175"/>
      <c r="DI151" s="175"/>
      <c r="DJ151" s="175"/>
      <c r="DK151" s="175"/>
      <c r="DL151" s="175"/>
      <c r="DM151" s="175"/>
      <c r="DN151" s="175"/>
      <c r="DO151" s="175"/>
      <c r="DP151" s="175"/>
      <c r="DQ151" s="175"/>
      <c r="DR151" s="175"/>
    </row>
    <row r="152" spans="2:122" s="90" customFormat="1" ht="87.75" customHeight="1">
      <c r="B152" s="229">
        <v>5</v>
      </c>
      <c r="C152" s="207" t="s">
        <v>312</v>
      </c>
      <c r="D152" s="206" t="s">
        <v>335</v>
      </c>
      <c r="E152" s="207" t="s">
        <v>83</v>
      </c>
      <c r="F152" s="229" t="s">
        <v>66</v>
      </c>
      <c r="G152" s="160">
        <v>2000000</v>
      </c>
      <c r="H152" s="161"/>
      <c r="I152" s="160"/>
      <c r="J152" s="160">
        <v>2000000</v>
      </c>
      <c r="K152" s="160">
        <f t="shared" si="10"/>
        <v>0</v>
      </c>
      <c r="L152" s="160">
        <v>2000000</v>
      </c>
      <c r="M152" s="127">
        <f t="shared" si="11"/>
        <v>0</v>
      </c>
      <c r="N152" s="208" t="s">
        <v>367</v>
      </c>
      <c r="O152" s="177"/>
      <c r="P152" s="177"/>
      <c r="Q152" s="177"/>
      <c r="R152" s="177"/>
      <c r="S152" s="177"/>
      <c r="T152" s="177"/>
      <c r="U152" s="177"/>
      <c r="V152" s="177"/>
      <c r="W152" s="177"/>
      <c r="X152" s="177"/>
      <c r="Y152" s="177"/>
      <c r="Z152" s="177"/>
      <c r="AA152" s="177"/>
      <c r="AB152" s="177"/>
      <c r="AC152" s="177"/>
      <c r="AD152" s="177"/>
      <c r="AE152" s="177"/>
      <c r="AF152" s="177"/>
      <c r="AG152" s="177"/>
      <c r="AH152" s="177"/>
      <c r="AI152" s="177"/>
      <c r="AJ152" s="177"/>
      <c r="AK152" s="177"/>
      <c r="AL152" s="177"/>
      <c r="AM152" s="177"/>
      <c r="AN152" s="177"/>
      <c r="AO152" s="177"/>
      <c r="AP152" s="177"/>
      <c r="AQ152" s="177"/>
      <c r="AR152" s="177"/>
      <c r="AS152" s="177"/>
      <c r="AT152" s="177"/>
      <c r="AU152" s="177"/>
      <c r="AV152" s="177"/>
      <c r="AW152" s="177"/>
      <c r="AX152" s="177"/>
      <c r="AY152" s="177"/>
      <c r="AZ152" s="177"/>
      <c r="BA152" s="177"/>
      <c r="BB152" s="177"/>
      <c r="BC152" s="177"/>
      <c r="BD152" s="177"/>
      <c r="BE152" s="177"/>
      <c r="BF152" s="177"/>
      <c r="BG152" s="177"/>
      <c r="BH152" s="177"/>
      <c r="BI152" s="177"/>
      <c r="BJ152" s="177"/>
      <c r="BK152" s="177"/>
      <c r="BL152" s="177"/>
      <c r="BM152" s="177"/>
      <c r="BN152" s="177"/>
      <c r="BO152" s="177"/>
      <c r="BP152" s="177"/>
      <c r="BQ152" s="177"/>
      <c r="BR152" s="177"/>
      <c r="BS152" s="177"/>
      <c r="BT152" s="177"/>
      <c r="BU152" s="177"/>
      <c r="BV152" s="177"/>
      <c r="BW152" s="177"/>
      <c r="BX152" s="177"/>
      <c r="BY152" s="177"/>
      <c r="BZ152" s="177"/>
      <c r="CA152" s="177"/>
      <c r="CB152" s="177"/>
      <c r="CC152" s="177"/>
      <c r="CD152" s="177"/>
      <c r="CE152" s="177"/>
      <c r="CF152" s="177"/>
      <c r="CG152" s="177"/>
      <c r="CH152" s="177"/>
      <c r="CI152" s="177"/>
      <c r="CJ152" s="177"/>
      <c r="CK152" s="177"/>
      <c r="CL152" s="177"/>
      <c r="CM152" s="177"/>
      <c r="CN152" s="177"/>
      <c r="CO152" s="177"/>
      <c r="CP152" s="177"/>
      <c r="CQ152" s="177"/>
      <c r="CR152" s="177"/>
      <c r="CS152" s="177"/>
      <c r="CT152" s="177"/>
      <c r="CU152" s="177"/>
      <c r="CV152" s="177"/>
      <c r="CW152" s="177"/>
      <c r="CX152" s="177"/>
      <c r="CY152" s="177"/>
      <c r="CZ152" s="177"/>
      <c r="DA152" s="177"/>
      <c r="DB152" s="177"/>
      <c r="DC152" s="177"/>
      <c r="DD152" s="177"/>
      <c r="DE152" s="177"/>
      <c r="DF152" s="177"/>
      <c r="DG152" s="177"/>
      <c r="DH152" s="177"/>
      <c r="DI152" s="177"/>
      <c r="DJ152" s="177"/>
      <c r="DK152" s="177"/>
      <c r="DL152" s="177"/>
      <c r="DM152" s="177"/>
      <c r="DN152" s="177"/>
      <c r="DO152" s="177"/>
      <c r="DP152" s="177"/>
      <c r="DQ152" s="177"/>
      <c r="DR152" s="177"/>
    </row>
    <row r="153" spans="2:122" s="90" customFormat="1" ht="138" customHeight="1">
      <c r="B153" s="229">
        <v>6</v>
      </c>
      <c r="C153" s="207" t="s">
        <v>308</v>
      </c>
      <c r="D153" s="206" t="s">
        <v>309</v>
      </c>
      <c r="E153" s="207" t="s">
        <v>83</v>
      </c>
      <c r="F153" s="229" t="s">
        <v>66</v>
      </c>
      <c r="G153" s="160">
        <v>500000</v>
      </c>
      <c r="H153" s="161"/>
      <c r="I153" s="160"/>
      <c r="J153" s="160">
        <v>300000</v>
      </c>
      <c r="K153" s="160">
        <f t="shared" si="10"/>
        <v>200000</v>
      </c>
      <c r="L153" s="160">
        <v>300000</v>
      </c>
      <c r="M153" s="127">
        <f t="shared" si="11"/>
        <v>0</v>
      </c>
      <c r="N153" s="208" t="s">
        <v>368</v>
      </c>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c r="AK153" s="177"/>
      <c r="AL153" s="177"/>
      <c r="AM153" s="177"/>
      <c r="AN153" s="177"/>
      <c r="AO153" s="177"/>
      <c r="AP153" s="177"/>
      <c r="AQ153" s="177"/>
      <c r="AR153" s="177"/>
      <c r="AS153" s="177"/>
      <c r="AT153" s="177"/>
      <c r="AU153" s="177"/>
      <c r="AV153" s="177"/>
      <c r="AW153" s="177"/>
      <c r="AX153" s="177"/>
      <c r="AY153" s="177"/>
      <c r="AZ153" s="177"/>
      <c r="BA153" s="177"/>
      <c r="BB153" s="177"/>
      <c r="BC153" s="177"/>
      <c r="BD153" s="177"/>
      <c r="BE153" s="177"/>
      <c r="BF153" s="177"/>
      <c r="BG153" s="177"/>
      <c r="BH153" s="177"/>
      <c r="BI153" s="177"/>
      <c r="BJ153" s="177"/>
      <c r="BK153" s="177"/>
      <c r="BL153" s="177"/>
      <c r="BM153" s="177"/>
      <c r="BN153" s="177"/>
      <c r="BO153" s="177"/>
      <c r="BP153" s="177"/>
      <c r="BQ153" s="177"/>
      <c r="BR153" s="177"/>
      <c r="BS153" s="177"/>
      <c r="BT153" s="177"/>
      <c r="BU153" s="177"/>
      <c r="BV153" s="177"/>
      <c r="BW153" s="177"/>
      <c r="BX153" s="177"/>
      <c r="BY153" s="177"/>
      <c r="BZ153" s="177"/>
      <c r="CA153" s="177"/>
      <c r="CB153" s="177"/>
      <c r="CC153" s="177"/>
      <c r="CD153" s="177"/>
      <c r="CE153" s="177"/>
      <c r="CF153" s="177"/>
      <c r="CG153" s="177"/>
      <c r="CH153" s="177"/>
      <c r="CI153" s="177"/>
      <c r="CJ153" s="177"/>
      <c r="CK153" s="177"/>
      <c r="CL153" s="177"/>
      <c r="CM153" s="177"/>
      <c r="CN153" s="177"/>
      <c r="CO153" s="177"/>
      <c r="CP153" s="177"/>
      <c r="CQ153" s="177"/>
      <c r="CR153" s="177"/>
      <c r="CS153" s="177"/>
      <c r="CT153" s="177"/>
      <c r="CU153" s="177"/>
      <c r="CV153" s="177"/>
      <c r="CW153" s="177"/>
      <c r="CX153" s="177"/>
      <c r="CY153" s="177"/>
      <c r="CZ153" s="177"/>
      <c r="DA153" s="177"/>
      <c r="DB153" s="177"/>
      <c r="DC153" s="177"/>
      <c r="DD153" s="177"/>
      <c r="DE153" s="177"/>
      <c r="DF153" s="177"/>
      <c r="DG153" s="177"/>
      <c r="DH153" s="177"/>
      <c r="DI153" s="177"/>
      <c r="DJ153" s="177"/>
      <c r="DK153" s="177"/>
      <c r="DL153" s="177"/>
      <c r="DM153" s="177"/>
      <c r="DN153" s="177"/>
      <c r="DO153" s="177"/>
      <c r="DP153" s="177"/>
      <c r="DQ153" s="177"/>
      <c r="DR153" s="177"/>
    </row>
    <row r="154" spans="2:122" s="90" customFormat="1" ht="125.25" customHeight="1">
      <c r="B154" s="229">
        <v>7</v>
      </c>
      <c r="C154" s="207" t="s">
        <v>311</v>
      </c>
      <c r="D154" s="206" t="s">
        <v>310</v>
      </c>
      <c r="E154" s="207" t="s">
        <v>83</v>
      </c>
      <c r="F154" s="229" t="s">
        <v>66</v>
      </c>
      <c r="G154" s="160">
        <v>50000</v>
      </c>
      <c r="H154" s="161"/>
      <c r="I154" s="160"/>
      <c r="J154" s="160">
        <v>10000</v>
      </c>
      <c r="K154" s="160">
        <f t="shared" si="10"/>
        <v>40000</v>
      </c>
      <c r="L154" s="160"/>
      <c r="M154" s="127"/>
      <c r="N154" s="208"/>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c r="AK154" s="177"/>
      <c r="AL154" s="177"/>
      <c r="AM154" s="177"/>
      <c r="AN154" s="177"/>
      <c r="AO154" s="177"/>
      <c r="AP154" s="177"/>
      <c r="AQ154" s="177"/>
      <c r="AR154" s="177"/>
      <c r="AS154" s="177"/>
      <c r="AT154" s="177"/>
      <c r="AU154" s="177"/>
      <c r="AV154" s="177"/>
      <c r="AW154" s="177"/>
      <c r="AX154" s="177"/>
      <c r="AY154" s="177"/>
      <c r="AZ154" s="177"/>
      <c r="BA154" s="177"/>
      <c r="BB154" s="177"/>
      <c r="BC154" s="177"/>
      <c r="BD154" s="177"/>
      <c r="BE154" s="177"/>
      <c r="BF154" s="177"/>
      <c r="BG154" s="177"/>
      <c r="BH154" s="177"/>
      <c r="BI154" s="177"/>
      <c r="BJ154" s="177"/>
      <c r="BK154" s="177"/>
      <c r="BL154" s="177"/>
      <c r="BM154" s="177"/>
      <c r="BN154" s="177"/>
      <c r="BO154" s="177"/>
      <c r="BP154" s="177"/>
      <c r="BQ154" s="177"/>
      <c r="BR154" s="177"/>
      <c r="BS154" s="177"/>
      <c r="BT154" s="177"/>
      <c r="BU154" s="177"/>
      <c r="BV154" s="177"/>
      <c r="BW154" s="177"/>
      <c r="BX154" s="177"/>
      <c r="BY154" s="177"/>
      <c r="BZ154" s="177"/>
      <c r="CA154" s="177"/>
      <c r="CB154" s="177"/>
      <c r="CC154" s="177"/>
      <c r="CD154" s="177"/>
      <c r="CE154" s="177"/>
      <c r="CF154" s="177"/>
      <c r="CG154" s="177"/>
      <c r="CH154" s="177"/>
      <c r="CI154" s="177"/>
      <c r="CJ154" s="177"/>
      <c r="CK154" s="177"/>
      <c r="CL154" s="177"/>
      <c r="CM154" s="177"/>
      <c r="CN154" s="177"/>
      <c r="CO154" s="177"/>
      <c r="CP154" s="177"/>
      <c r="CQ154" s="177"/>
      <c r="CR154" s="177"/>
      <c r="CS154" s="177"/>
      <c r="CT154" s="177"/>
      <c r="CU154" s="177"/>
      <c r="CV154" s="177"/>
      <c r="CW154" s="177"/>
      <c r="CX154" s="177"/>
      <c r="CY154" s="177"/>
      <c r="CZ154" s="177"/>
      <c r="DA154" s="177"/>
      <c r="DB154" s="177"/>
      <c r="DC154" s="177"/>
      <c r="DD154" s="177"/>
      <c r="DE154" s="177"/>
      <c r="DF154" s="177"/>
      <c r="DG154" s="177"/>
      <c r="DH154" s="177"/>
      <c r="DI154" s="177"/>
      <c r="DJ154" s="177"/>
      <c r="DK154" s="177"/>
      <c r="DL154" s="177"/>
      <c r="DM154" s="177"/>
      <c r="DN154" s="177"/>
      <c r="DO154" s="177"/>
      <c r="DP154" s="177"/>
      <c r="DQ154" s="177"/>
      <c r="DR154" s="177"/>
    </row>
    <row r="155" spans="2:122" s="90" customFormat="1" ht="221.25" customHeight="1">
      <c r="B155" s="229">
        <v>8</v>
      </c>
      <c r="C155" s="206" t="s">
        <v>255</v>
      </c>
      <c r="D155" s="206" t="s">
        <v>337</v>
      </c>
      <c r="E155" s="207" t="s">
        <v>83</v>
      </c>
      <c r="F155" s="229" t="s">
        <v>66</v>
      </c>
      <c r="G155" s="160">
        <v>1230000</v>
      </c>
      <c r="H155" s="161"/>
      <c r="I155" s="160"/>
      <c r="J155" s="160">
        <v>1230000</v>
      </c>
      <c r="K155" s="160">
        <f t="shared" si="10"/>
        <v>0</v>
      </c>
      <c r="L155" s="160">
        <v>1173800</v>
      </c>
      <c r="M155" s="127">
        <f t="shared" si="11"/>
        <v>56200</v>
      </c>
      <c r="N155" s="231" t="s">
        <v>274</v>
      </c>
      <c r="O155" s="177"/>
      <c r="P155" s="177"/>
      <c r="Q155" s="177"/>
      <c r="R155" s="177"/>
      <c r="S155" s="177"/>
      <c r="T155" s="177"/>
      <c r="U155" s="177"/>
      <c r="V155" s="177"/>
      <c r="W155" s="177"/>
      <c r="X155" s="177"/>
      <c r="Y155" s="177"/>
      <c r="Z155" s="177"/>
      <c r="AA155" s="177"/>
      <c r="AB155" s="177"/>
      <c r="AC155" s="177"/>
      <c r="AD155" s="177"/>
      <c r="AE155" s="177"/>
      <c r="AF155" s="177"/>
      <c r="AG155" s="177"/>
      <c r="AH155" s="177"/>
      <c r="AI155" s="177"/>
      <c r="AJ155" s="177"/>
      <c r="AK155" s="177"/>
      <c r="AL155" s="177"/>
      <c r="AM155" s="177"/>
      <c r="AN155" s="177"/>
      <c r="AO155" s="177"/>
      <c r="AP155" s="177"/>
      <c r="AQ155" s="177"/>
      <c r="AR155" s="177"/>
      <c r="AS155" s="177"/>
      <c r="AT155" s="177"/>
      <c r="AU155" s="177"/>
      <c r="AV155" s="177"/>
      <c r="AW155" s="177"/>
      <c r="AX155" s="177"/>
      <c r="AY155" s="177"/>
      <c r="AZ155" s="177"/>
      <c r="BA155" s="177"/>
      <c r="BB155" s="177"/>
      <c r="BC155" s="177"/>
      <c r="BD155" s="177"/>
      <c r="BE155" s="177"/>
      <c r="BF155" s="177"/>
      <c r="BG155" s="177"/>
      <c r="BH155" s="177"/>
      <c r="BI155" s="177"/>
      <c r="BJ155" s="177"/>
      <c r="BK155" s="177"/>
      <c r="BL155" s="177"/>
      <c r="BM155" s="177"/>
      <c r="BN155" s="177"/>
      <c r="BO155" s="177"/>
      <c r="BP155" s="177"/>
      <c r="BQ155" s="177"/>
      <c r="BR155" s="177"/>
      <c r="BS155" s="177"/>
      <c r="BT155" s="177"/>
      <c r="BU155" s="177"/>
      <c r="BV155" s="177"/>
      <c r="BW155" s="177"/>
      <c r="BX155" s="177"/>
      <c r="BY155" s="177"/>
      <c r="BZ155" s="177"/>
      <c r="CA155" s="177"/>
      <c r="CB155" s="177"/>
      <c r="CC155" s="177"/>
      <c r="CD155" s="177"/>
      <c r="CE155" s="177"/>
      <c r="CF155" s="177"/>
      <c r="CG155" s="177"/>
      <c r="CH155" s="177"/>
      <c r="CI155" s="177"/>
      <c r="CJ155" s="177"/>
      <c r="CK155" s="177"/>
      <c r="CL155" s="177"/>
      <c r="CM155" s="177"/>
      <c r="CN155" s="177"/>
      <c r="CO155" s="177"/>
      <c r="CP155" s="177"/>
      <c r="CQ155" s="177"/>
      <c r="CR155" s="177"/>
      <c r="CS155" s="177"/>
      <c r="CT155" s="177"/>
      <c r="CU155" s="177"/>
      <c r="CV155" s="177"/>
      <c r="CW155" s="177"/>
      <c r="CX155" s="177"/>
      <c r="CY155" s="177"/>
      <c r="CZ155" s="177"/>
      <c r="DA155" s="177"/>
      <c r="DB155" s="177"/>
      <c r="DC155" s="177"/>
      <c r="DD155" s="177"/>
      <c r="DE155" s="177"/>
      <c r="DF155" s="177"/>
      <c r="DG155" s="177"/>
      <c r="DH155" s="177"/>
      <c r="DI155" s="177"/>
      <c r="DJ155" s="177"/>
      <c r="DK155" s="177"/>
      <c r="DL155" s="177"/>
      <c r="DM155" s="177"/>
      <c r="DN155" s="177"/>
      <c r="DO155" s="177"/>
      <c r="DP155" s="177"/>
      <c r="DQ155" s="177"/>
      <c r="DR155" s="177"/>
    </row>
    <row r="156" spans="2:122" ht="54.75" customHeight="1" hidden="1">
      <c r="B156" s="101">
        <v>5</v>
      </c>
      <c r="C156" s="79" t="s">
        <v>108</v>
      </c>
      <c r="D156" s="96" t="s">
        <v>109</v>
      </c>
      <c r="E156" s="104">
        <v>3719800</v>
      </c>
      <c r="F156" s="101" t="s">
        <v>66</v>
      </c>
      <c r="G156" s="105"/>
      <c r="H156" s="106"/>
      <c r="I156" s="105"/>
      <c r="J156" s="105"/>
      <c r="K156" s="105">
        <f t="shared" si="10"/>
        <v>0</v>
      </c>
      <c r="L156" s="105"/>
      <c r="M156" s="127">
        <f t="shared" si="11"/>
        <v>0</v>
      </c>
      <c r="N156" s="79"/>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row>
    <row r="157" spans="2:122" s="66" customFormat="1" ht="73.5" customHeight="1" hidden="1">
      <c r="B157" s="95">
        <v>4</v>
      </c>
      <c r="C157" s="236" t="s">
        <v>153</v>
      </c>
      <c r="D157" s="96" t="s">
        <v>216</v>
      </c>
      <c r="E157" s="97" t="s">
        <v>83</v>
      </c>
      <c r="F157" s="95" t="s">
        <v>66</v>
      </c>
      <c r="G157" s="98"/>
      <c r="H157" s="84"/>
      <c r="I157" s="98"/>
      <c r="J157" s="98"/>
      <c r="K157" s="98">
        <f t="shared" si="10"/>
        <v>0</v>
      </c>
      <c r="L157" s="98"/>
      <c r="M157" s="127">
        <f t="shared" si="11"/>
        <v>0</v>
      </c>
      <c r="N157" s="237"/>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c r="AK157" s="176"/>
      <c r="AL157" s="176"/>
      <c r="AM157" s="176"/>
      <c r="AN157" s="176"/>
      <c r="AO157" s="176"/>
      <c r="AP157" s="176"/>
      <c r="AQ157" s="176"/>
      <c r="AR157" s="176"/>
      <c r="AS157" s="176"/>
      <c r="AT157" s="176"/>
      <c r="AU157" s="176"/>
      <c r="AV157" s="176"/>
      <c r="AW157" s="176"/>
      <c r="AX157" s="176"/>
      <c r="AY157" s="176"/>
      <c r="AZ157" s="176"/>
      <c r="BA157" s="176"/>
      <c r="BB157" s="176"/>
      <c r="BC157" s="176"/>
      <c r="BD157" s="176"/>
      <c r="BE157" s="176"/>
      <c r="BF157" s="176"/>
      <c r="BG157" s="176"/>
      <c r="BH157" s="176"/>
      <c r="BI157" s="176"/>
      <c r="BJ157" s="176"/>
      <c r="BK157" s="176"/>
      <c r="BL157" s="176"/>
      <c r="BM157" s="176"/>
      <c r="BN157" s="176"/>
      <c r="BO157" s="176"/>
      <c r="BP157" s="176"/>
      <c r="BQ157" s="176"/>
      <c r="BR157" s="176"/>
      <c r="BS157" s="176"/>
      <c r="BT157" s="176"/>
      <c r="BU157" s="176"/>
      <c r="BV157" s="176"/>
      <c r="BW157" s="176"/>
      <c r="BX157" s="176"/>
      <c r="BY157" s="176"/>
      <c r="BZ157" s="176"/>
      <c r="CA157" s="176"/>
      <c r="CB157" s="176"/>
      <c r="CC157" s="176"/>
      <c r="CD157" s="176"/>
      <c r="CE157" s="176"/>
      <c r="CF157" s="176"/>
      <c r="CG157" s="176"/>
      <c r="CH157" s="176"/>
      <c r="CI157" s="176"/>
      <c r="CJ157" s="176"/>
      <c r="CK157" s="176"/>
      <c r="CL157" s="176"/>
      <c r="CM157" s="176"/>
      <c r="CN157" s="176"/>
      <c r="CO157" s="176"/>
      <c r="CP157" s="176"/>
      <c r="CQ157" s="176"/>
      <c r="CR157" s="176"/>
      <c r="CS157" s="176"/>
      <c r="CT157" s="176"/>
      <c r="CU157" s="176"/>
      <c r="CV157" s="176"/>
      <c r="CW157" s="176"/>
      <c r="CX157" s="176"/>
      <c r="CY157" s="176"/>
      <c r="CZ157" s="176"/>
      <c r="DA157" s="176"/>
      <c r="DB157" s="176"/>
      <c r="DC157" s="176"/>
      <c r="DD157" s="176"/>
      <c r="DE157" s="176"/>
      <c r="DF157" s="176"/>
      <c r="DG157" s="176"/>
      <c r="DH157" s="176"/>
      <c r="DI157" s="176"/>
      <c r="DJ157" s="176"/>
      <c r="DK157" s="176"/>
      <c r="DL157" s="176"/>
      <c r="DM157" s="176"/>
      <c r="DN157" s="176"/>
      <c r="DO157" s="176"/>
      <c r="DP157" s="176"/>
      <c r="DQ157" s="176"/>
      <c r="DR157" s="176"/>
    </row>
    <row r="158" spans="2:122" s="66" customFormat="1" ht="117" customHeight="1" hidden="1">
      <c r="B158" s="95">
        <v>5</v>
      </c>
      <c r="C158" s="238" t="s">
        <v>152</v>
      </c>
      <c r="D158" s="96" t="s">
        <v>217</v>
      </c>
      <c r="E158" s="97" t="s">
        <v>83</v>
      </c>
      <c r="F158" s="95" t="s">
        <v>66</v>
      </c>
      <c r="G158" s="98"/>
      <c r="H158" s="84"/>
      <c r="I158" s="98"/>
      <c r="J158" s="98"/>
      <c r="K158" s="98">
        <f t="shared" si="10"/>
        <v>0</v>
      </c>
      <c r="L158" s="98"/>
      <c r="M158" s="127">
        <f t="shared" si="11"/>
        <v>0</v>
      </c>
      <c r="N158" s="237"/>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c r="AK158" s="176"/>
      <c r="AL158" s="176"/>
      <c r="AM158" s="176"/>
      <c r="AN158" s="176"/>
      <c r="AO158" s="176"/>
      <c r="AP158" s="176"/>
      <c r="AQ158" s="176"/>
      <c r="AR158" s="176"/>
      <c r="AS158" s="176"/>
      <c r="AT158" s="176"/>
      <c r="AU158" s="176"/>
      <c r="AV158" s="176"/>
      <c r="AW158" s="176"/>
      <c r="AX158" s="176"/>
      <c r="AY158" s="176"/>
      <c r="AZ158" s="176"/>
      <c r="BA158" s="176"/>
      <c r="BB158" s="176"/>
      <c r="BC158" s="176"/>
      <c r="BD158" s="176"/>
      <c r="BE158" s="176"/>
      <c r="BF158" s="176"/>
      <c r="BG158" s="176"/>
      <c r="BH158" s="176"/>
      <c r="BI158" s="176"/>
      <c r="BJ158" s="176"/>
      <c r="BK158" s="176"/>
      <c r="BL158" s="176"/>
      <c r="BM158" s="176"/>
      <c r="BN158" s="176"/>
      <c r="BO158" s="176"/>
      <c r="BP158" s="176"/>
      <c r="BQ158" s="176"/>
      <c r="BR158" s="176"/>
      <c r="BS158" s="176"/>
      <c r="BT158" s="176"/>
      <c r="BU158" s="176"/>
      <c r="BV158" s="176"/>
      <c r="BW158" s="176"/>
      <c r="BX158" s="176"/>
      <c r="BY158" s="176"/>
      <c r="BZ158" s="176"/>
      <c r="CA158" s="176"/>
      <c r="CB158" s="176"/>
      <c r="CC158" s="176"/>
      <c r="CD158" s="176"/>
      <c r="CE158" s="176"/>
      <c r="CF158" s="176"/>
      <c r="CG158" s="176"/>
      <c r="CH158" s="176"/>
      <c r="CI158" s="176"/>
      <c r="CJ158" s="176"/>
      <c r="CK158" s="176"/>
      <c r="CL158" s="176"/>
      <c r="CM158" s="176"/>
      <c r="CN158" s="176"/>
      <c r="CO158" s="176"/>
      <c r="CP158" s="176"/>
      <c r="CQ158" s="176"/>
      <c r="CR158" s="176"/>
      <c r="CS158" s="176"/>
      <c r="CT158" s="176"/>
      <c r="CU158" s="176"/>
      <c r="CV158" s="176"/>
      <c r="CW158" s="176"/>
      <c r="CX158" s="176"/>
      <c r="CY158" s="176"/>
      <c r="CZ158" s="176"/>
      <c r="DA158" s="176"/>
      <c r="DB158" s="176"/>
      <c r="DC158" s="176"/>
      <c r="DD158" s="176"/>
      <c r="DE158" s="176"/>
      <c r="DF158" s="176"/>
      <c r="DG158" s="176"/>
      <c r="DH158" s="176"/>
      <c r="DI158" s="176"/>
      <c r="DJ158" s="176"/>
      <c r="DK158" s="176"/>
      <c r="DL158" s="176"/>
      <c r="DM158" s="176"/>
      <c r="DN158" s="176"/>
      <c r="DO158" s="176"/>
      <c r="DP158" s="176"/>
      <c r="DQ158" s="176"/>
      <c r="DR158" s="176"/>
    </row>
    <row r="159" spans="2:122" s="90" customFormat="1" ht="88.5" customHeight="1">
      <c r="B159" s="229">
        <v>9</v>
      </c>
      <c r="C159" s="239" t="s">
        <v>254</v>
      </c>
      <c r="D159" s="206" t="s">
        <v>305</v>
      </c>
      <c r="E159" s="207" t="s">
        <v>83</v>
      </c>
      <c r="F159" s="229" t="s">
        <v>66</v>
      </c>
      <c r="G159" s="160">
        <v>5000</v>
      </c>
      <c r="H159" s="161"/>
      <c r="I159" s="160"/>
      <c r="J159" s="160"/>
      <c r="K159" s="160">
        <f t="shared" si="10"/>
        <v>5000</v>
      </c>
      <c r="L159" s="160"/>
      <c r="M159" s="127">
        <f t="shared" si="11"/>
        <v>0</v>
      </c>
      <c r="N159" s="240"/>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191"/>
      <c r="AZ159" s="191"/>
      <c r="BA159" s="191"/>
      <c r="BB159" s="191"/>
      <c r="BC159" s="191"/>
      <c r="BD159" s="191"/>
      <c r="BE159" s="191"/>
      <c r="BF159" s="191"/>
      <c r="BG159" s="191"/>
      <c r="BH159" s="191"/>
      <c r="BI159" s="191"/>
      <c r="BJ159" s="191"/>
      <c r="BK159" s="191"/>
      <c r="BL159" s="191"/>
      <c r="BM159" s="191"/>
      <c r="BN159" s="191"/>
      <c r="BO159" s="191"/>
      <c r="BP159" s="191"/>
      <c r="BQ159" s="191"/>
      <c r="BR159" s="191"/>
      <c r="BS159" s="191"/>
      <c r="BT159" s="191"/>
      <c r="BU159" s="191"/>
      <c r="BV159" s="191"/>
      <c r="BW159" s="191"/>
      <c r="BX159" s="191"/>
      <c r="BY159" s="191"/>
      <c r="BZ159" s="191"/>
      <c r="CA159" s="191"/>
      <c r="CB159" s="191"/>
      <c r="CC159" s="191"/>
      <c r="CD159" s="191"/>
      <c r="CE159" s="191"/>
      <c r="CF159" s="191"/>
      <c r="CG159" s="191"/>
      <c r="CH159" s="191"/>
      <c r="CI159" s="191"/>
      <c r="CJ159" s="191"/>
      <c r="CK159" s="191"/>
      <c r="CL159" s="191"/>
      <c r="CM159" s="191"/>
      <c r="CN159" s="191"/>
      <c r="CO159" s="191"/>
      <c r="CP159" s="191"/>
      <c r="CQ159" s="191"/>
      <c r="CR159" s="191"/>
      <c r="CS159" s="191"/>
      <c r="CT159" s="191"/>
      <c r="CU159" s="191"/>
      <c r="CV159" s="191"/>
      <c r="CW159" s="191"/>
      <c r="CX159" s="191"/>
      <c r="CY159" s="191"/>
      <c r="CZ159" s="191"/>
      <c r="DA159" s="191"/>
      <c r="DB159" s="191"/>
      <c r="DC159" s="191"/>
      <c r="DD159" s="191"/>
      <c r="DE159" s="191"/>
      <c r="DF159" s="191"/>
      <c r="DG159" s="191"/>
      <c r="DH159" s="191"/>
      <c r="DI159" s="191"/>
      <c r="DJ159" s="191"/>
      <c r="DK159" s="191"/>
      <c r="DL159" s="191"/>
      <c r="DM159" s="191"/>
      <c r="DN159" s="191"/>
      <c r="DO159" s="191"/>
      <c r="DP159" s="191"/>
      <c r="DQ159" s="191"/>
      <c r="DR159" s="191"/>
    </row>
    <row r="160" spans="2:122" s="90" customFormat="1" ht="43.5" customHeight="1">
      <c r="B160" s="141"/>
      <c r="C160" s="142" t="s">
        <v>86</v>
      </c>
      <c r="D160" s="129"/>
      <c r="E160" s="129" t="s">
        <v>211</v>
      </c>
      <c r="F160" s="143" t="s">
        <v>211</v>
      </c>
      <c r="G160" s="144">
        <f>G148+G149+G150+G151+G152+G153+G154+G155+G159</f>
        <v>4934500</v>
      </c>
      <c r="H160" s="145"/>
      <c r="I160" s="144"/>
      <c r="J160" s="144">
        <f>J148+J149+J150+J151+J152+J153+J154+J155+J159</f>
        <v>4635000</v>
      </c>
      <c r="K160" s="144">
        <f t="shared" si="10"/>
        <v>299500</v>
      </c>
      <c r="L160" s="144">
        <f>L148+L149+L150+L151+L152+L153+L154+L155+L159</f>
        <v>3610695</v>
      </c>
      <c r="M160" s="117">
        <f t="shared" si="11"/>
        <v>1024305</v>
      </c>
      <c r="N160" s="146" t="s">
        <v>211</v>
      </c>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c r="CY160" s="89"/>
      <c r="CZ160" s="89"/>
      <c r="DA160" s="89"/>
      <c r="DB160" s="89"/>
      <c r="DC160" s="89"/>
      <c r="DD160" s="89"/>
      <c r="DE160" s="89"/>
      <c r="DF160" s="89"/>
      <c r="DG160" s="89"/>
      <c r="DH160" s="89"/>
      <c r="DI160" s="89"/>
      <c r="DJ160" s="89"/>
      <c r="DK160" s="89"/>
      <c r="DL160" s="89"/>
      <c r="DM160" s="89"/>
      <c r="DN160" s="89"/>
      <c r="DO160" s="89"/>
      <c r="DP160" s="89"/>
      <c r="DQ160" s="89"/>
      <c r="DR160" s="89"/>
    </row>
    <row r="161" spans="2:122" s="156" customFormat="1" ht="69" customHeight="1">
      <c r="B161" s="192"/>
      <c r="C161" s="193" t="s">
        <v>85</v>
      </c>
      <c r="D161" s="129"/>
      <c r="E161" s="129" t="s">
        <v>211</v>
      </c>
      <c r="F161" s="194" t="s">
        <v>211</v>
      </c>
      <c r="G161" s="195">
        <f>G160+G146+G135+G114+G85</f>
        <v>160010531</v>
      </c>
      <c r="H161" s="196"/>
      <c r="I161" s="195" t="e">
        <f>I85+I114+I135+I146+#REF!</f>
        <v>#REF!</v>
      </c>
      <c r="J161" s="195">
        <f>J160+J146+J135+J114+J85</f>
        <v>68438563</v>
      </c>
      <c r="K161" s="195">
        <f t="shared" si="10"/>
        <v>91571968</v>
      </c>
      <c r="L161" s="195">
        <f>L160+L146+L135+L114+L85</f>
        <v>20211112</v>
      </c>
      <c r="M161" s="144">
        <f t="shared" si="11"/>
        <v>48227451</v>
      </c>
      <c r="N161" s="197" t="s">
        <v>211</v>
      </c>
      <c r="O161" s="155"/>
      <c r="P161" s="155"/>
      <c r="Q161" s="155"/>
      <c r="R161" s="155"/>
      <c r="S161" s="155"/>
      <c r="T161" s="155"/>
      <c r="U161" s="155"/>
      <c r="V161" s="155"/>
      <c r="W161" s="155"/>
      <c r="X161" s="155"/>
      <c r="Y161" s="155"/>
      <c r="Z161" s="155"/>
      <c r="AA161" s="155"/>
      <c r="AB161" s="155"/>
      <c r="AC161" s="155"/>
      <c r="AD161" s="155"/>
      <c r="AE161" s="155"/>
      <c r="AF161" s="155"/>
      <c r="AG161" s="155"/>
      <c r="AH161" s="155"/>
      <c r="AI161" s="155"/>
      <c r="AJ161" s="155"/>
      <c r="AK161" s="155"/>
      <c r="AL161" s="155"/>
      <c r="AM161" s="155"/>
      <c r="AN161" s="155"/>
      <c r="AO161" s="155"/>
      <c r="AP161" s="155"/>
      <c r="AQ161" s="155"/>
      <c r="AR161" s="155"/>
      <c r="AS161" s="155"/>
      <c r="AT161" s="155"/>
      <c r="AU161" s="155"/>
      <c r="AV161" s="155"/>
      <c r="AW161" s="155"/>
      <c r="AX161" s="155"/>
      <c r="AY161" s="155"/>
      <c r="AZ161" s="155"/>
      <c r="BA161" s="155"/>
      <c r="BB161" s="155"/>
      <c r="BC161" s="155"/>
      <c r="BD161" s="155"/>
      <c r="BE161" s="155"/>
      <c r="BF161" s="155"/>
      <c r="BG161" s="155"/>
      <c r="BH161" s="155"/>
      <c r="BI161" s="155"/>
      <c r="BJ161" s="155"/>
      <c r="BK161" s="155"/>
      <c r="BL161" s="155"/>
      <c r="BM161" s="155"/>
      <c r="BN161" s="155"/>
      <c r="BO161" s="155"/>
      <c r="BP161" s="155"/>
      <c r="BQ161" s="155"/>
      <c r="BR161" s="155"/>
      <c r="BS161" s="155"/>
      <c r="BT161" s="155"/>
      <c r="BU161" s="155"/>
      <c r="BV161" s="155"/>
      <c r="BW161" s="155"/>
      <c r="BX161" s="155"/>
      <c r="BY161" s="155"/>
      <c r="BZ161" s="155"/>
      <c r="CA161" s="155"/>
      <c r="CB161" s="155"/>
      <c r="CC161" s="155"/>
      <c r="CD161" s="155"/>
      <c r="CE161" s="155"/>
      <c r="CF161" s="155"/>
      <c r="CG161" s="155"/>
      <c r="CH161" s="155"/>
      <c r="CI161" s="155"/>
      <c r="CJ161" s="155"/>
      <c r="CK161" s="155"/>
      <c r="CL161" s="155"/>
      <c r="CM161" s="155"/>
      <c r="CN161" s="155"/>
      <c r="CO161" s="155"/>
      <c r="CP161" s="155"/>
      <c r="CQ161" s="155"/>
      <c r="CR161" s="155"/>
      <c r="CS161" s="155"/>
      <c r="CT161" s="155"/>
      <c r="CU161" s="155"/>
      <c r="CV161" s="155"/>
      <c r="CW161" s="155"/>
      <c r="CX161" s="155"/>
      <c r="CY161" s="155"/>
      <c r="CZ161" s="155"/>
      <c r="DA161" s="155"/>
      <c r="DB161" s="155"/>
      <c r="DC161" s="155"/>
      <c r="DD161" s="155"/>
      <c r="DE161" s="155"/>
      <c r="DF161" s="155"/>
      <c r="DG161" s="155"/>
      <c r="DH161" s="155"/>
      <c r="DI161" s="155"/>
      <c r="DJ161" s="155"/>
      <c r="DK161" s="155"/>
      <c r="DL161" s="155"/>
      <c r="DM161" s="155"/>
      <c r="DN161" s="155"/>
      <c r="DO161" s="155"/>
      <c r="DP161" s="155"/>
      <c r="DQ161" s="155"/>
      <c r="DR161" s="155"/>
    </row>
    <row r="162" spans="2:6" ht="30.75">
      <c r="B162" s="63"/>
      <c r="C162" s="64"/>
      <c r="D162" s="68"/>
      <c r="F162" s="63"/>
    </row>
    <row r="163" spans="2:6" ht="30.75">
      <c r="B163" s="63"/>
      <c r="C163" s="64"/>
      <c r="D163" s="68"/>
      <c r="F163" s="63"/>
    </row>
    <row r="164" spans="2:6" ht="30.75">
      <c r="B164" s="63"/>
      <c r="C164" s="64"/>
      <c r="D164" s="68"/>
      <c r="F164" s="63"/>
    </row>
    <row r="165" spans="2:6" ht="30.75">
      <c r="B165" s="63"/>
      <c r="C165" s="64"/>
      <c r="D165" s="68"/>
      <c r="F165" s="63"/>
    </row>
    <row r="167" spans="2:6" ht="30.75">
      <c r="B167" s="258"/>
      <c r="C167" s="258"/>
      <c r="D167" s="258"/>
      <c r="E167" s="258"/>
      <c r="F167" s="258"/>
    </row>
    <row r="168" spans="2:6" ht="30.75">
      <c r="B168" s="258"/>
      <c r="C168" s="258"/>
      <c r="D168" s="258"/>
      <c r="E168" s="258"/>
      <c r="F168" s="258"/>
    </row>
    <row r="169" spans="2:6" ht="30.75">
      <c r="B169" s="258"/>
      <c r="C169" s="258"/>
      <c r="D169" s="258"/>
      <c r="E169" s="258"/>
      <c r="F169" s="258"/>
    </row>
    <row r="170" spans="2:6" ht="30.75">
      <c r="B170" s="258"/>
      <c r="C170" s="258"/>
      <c r="D170" s="258"/>
      <c r="E170" s="258"/>
      <c r="F170" s="258"/>
    </row>
    <row r="171" spans="2:6" ht="30.75">
      <c r="B171" s="258"/>
      <c r="C171" s="258"/>
      <c r="D171" s="258"/>
      <c r="E171" s="258"/>
      <c r="F171" s="258"/>
    </row>
  </sheetData>
  <sheetProtection/>
  <mergeCells count="25">
    <mergeCell ref="B10:B17"/>
    <mergeCell ref="D10:D17"/>
    <mergeCell ref="B167:F171"/>
    <mergeCell ref="C1:K1"/>
    <mergeCell ref="B115:K115"/>
    <mergeCell ref="B147:K147"/>
    <mergeCell ref="B86:K86"/>
    <mergeCell ref="B105:B112"/>
    <mergeCell ref="C105:C112"/>
    <mergeCell ref="D140:D144"/>
    <mergeCell ref="B146:D146"/>
    <mergeCell ref="B136:N136"/>
    <mergeCell ref="D88:D101"/>
    <mergeCell ref="B88:B101"/>
    <mergeCell ref="C88:C101"/>
    <mergeCell ref="D105:D112"/>
    <mergeCell ref="D116:D132"/>
    <mergeCell ref="D80:D83"/>
    <mergeCell ref="C80:C83"/>
    <mergeCell ref="B80:B83"/>
    <mergeCell ref="F80:F83"/>
    <mergeCell ref="B133:B134"/>
    <mergeCell ref="C133:C134"/>
    <mergeCell ref="D133:D134"/>
    <mergeCell ref="E133:E134"/>
  </mergeCells>
  <printOptions/>
  <pageMargins left="0.1968503937007874" right="0.1968503937007874" top="0.07874015748031496" bottom="0.07874015748031496" header="0.5118110236220472" footer="0.5118110236220472"/>
  <pageSetup horizontalDpi="600" verticalDpi="600" orientation="landscape" paperSize="9" scale="30" r:id="rId1"/>
  <rowBreaks count="6" manualBreakCount="6">
    <brk id="19" max="13" man="1"/>
    <brk id="40" max="13" man="1"/>
    <brk id="64" max="13" man="1"/>
    <brk id="93" max="13" man="1"/>
    <brk id="119" max="13" man="1"/>
    <brk id="131" max="13" man="1"/>
  </rowBreaks>
</worksheet>
</file>

<file path=xl/worksheets/sheet2.xml><?xml version="1.0" encoding="utf-8"?>
<worksheet xmlns="http://schemas.openxmlformats.org/spreadsheetml/2006/main" xmlns:r="http://schemas.openxmlformats.org/officeDocument/2006/relationships">
  <dimension ref="A1:I54"/>
  <sheetViews>
    <sheetView zoomScale="75" zoomScaleNormal="75" zoomScalePageLayoutView="0" workbookViewId="0" topLeftCell="A10">
      <selection activeCell="J22" sqref="J22"/>
    </sheetView>
  </sheetViews>
  <sheetFormatPr defaultColWidth="16.25390625" defaultRowHeight="12.75"/>
  <cols>
    <col min="1" max="1" width="2.25390625" style="1" customWidth="1"/>
    <col min="2" max="2" width="7.25390625" style="1" customWidth="1"/>
    <col min="3" max="3" width="47.75390625" style="1" customWidth="1"/>
    <col min="4" max="4" width="33.00390625" style="1" customWidth="1"/>
    <col min="5" max="5" width="21.75390625" style="1" customWidth="1"/>
    <col min="6" max="6" width="19.25390625" style="1" hidden="1" customWidth="1"/>
    <col min="7" max="16384" width="16.25390625" style="1" customWidth="1"/>
  </cols>
  <sheetData>
    <row r="1" spans="1:9" ht="34.5" customHeight="1" thickBot="1">
      <c r="A1" s="10"/>
      <c r="B1" s="10"/>
      <c r="C1" s="264" t="s">
        <v>3</v>
      </c>
      <c r="D1" s="264"/>
      <c r="E1" s="264"/>
      <c r="F1" s="264"/>
      <c r="G1" s="264"/>
      <c r="H1" s="264"/>
      <c r="I1" s="264"/>
    </row>
    <row r="2" spans="2:6" ht="40.5" customHeight="1" thickBot="1">
      <c r="B2" s="6" t="s">
        <v>0</v>
      </c>
      <c r="C2" s="7" t="s">
        <v>1</v>
      </c>
      <c r="D2" s="8" t="s">
        <v>2</v>
      </c>
      <c r="E2" s="7" t="s">
        <v>5</v>
      </c>
      <c r="F2" s="9"/>
    </row>
    <row r="3" spans="2:6" ht="84" customHeight="1">
      <c r="B3" s="43">
        <v>1</v>
      </c>
      <c r="C3" s="44" t="s">
        <v>18</v>
      </c>
      <c r="D3" s="29"/>
      <c r="E3" s="4">
        <v>50</v>
      </c>
      <c r="F3" s="2"/>
    </row>
    <row r="4" spans="2:7" ht="57" customHeight="1">
      <c r="B4" s="43">
        <v>2</v>
      </c>
      <c r="C4" s="44" t="s">
        <v>16</v>
      </c>
      <c r="D4" s="29" t="s">
        <v>17</v>
      </c>
      <c r="E4" s="4">
        <v>20</v>
      </c>
      <c r="F4" s="2"/>
      <c r="G4" s="38" t="s">
        <v>24</v>
      </c>
    </row>
    <row r="5" spans="2:6" ht="86.25" customHeight="1">
      <c r="B5" s="43">
        <v>3</v>
      </c>
      <c r="C5" s="44" t="s">
        <v>15</v>
      </c>
      <c r="D5" s="29"/>
      <c r="E5" s="4">
        <v>2000</v>
      </c>
      <c r="F5" s="2"/>
    </row>
    <row r="6" spans="2:6" ht="40.5" customHeight="1">
      <c r="B6" s="43">
        <v>4</v>
      </c>
      <c r="C6" s="44" t="s">
        <v>14</v>
      </c>
      <c r="D6" s="29"/>
      <c r="E6" s="4">
        <v>70</v>
      </c>
      <c r="F6" s="2"/>
    </row>
    <row r="7" spans="2:6" ht="67.5" customHeight="1">
      <c r="B7" s="43">
        <v>5</v>
      </c>
      <c r="C7" s="44" t="s">
        <v>34</v>
      </c>
      <c r="D7" s="29"/>
      <c r="E7" s="4" t="s">
        <v>13</v>
      </c>
      <c r="F7" s="2"/>
    </row>
    <row r="8" spans="2:6" ht="71.25" customHeight="1">
      <c r="B8" s="43">
        <v>6</v>
      </c>
      <c r="C8" s="44" t="s">
        <v>12</v>
      </c>
      <c r="D8" s="29"/>
      <c r="E8" s="4">
        <v>650</v>
      </c>
      <c r="F8" s="2"/>
    </row>
    <row r="9" spans="2:6" ht="84.75" customHeight="1">
      <c r="B9" s="43">
        <v>7</v>
      </c>
      <c r="C9" s="44" t="s">
        <v>11</v>
      </c>
      <c r="D9" s="29"/>
      <c r="E9" s="4">
        <v>1020</v>
      </c>
      <c r="F9" s="2"/>
    </row>
    <row r="10" spans="2:6" ht="63.75" customHeight="1">
      <c r="B10" s="43">
        <v>8</v>
      </c>
      <c r="C10" s="44" t="s">
        <v>10</v>
      </c>
      <c r="D10" s="29"/>
      <c r="E10" s="4">
        <v>2500</v>
      </c>
      <c r="F10" s="2"/>
    </row>
    <row r="11" spans="2:6" ht="63.75" customHeight="1">
      <c r="B11" s="43">
        <v>9</v>
      </c>
      <c r="C11" s="44" t="s">
        <v>9</v>
      </c>
      <c r="D11" s="29"/>
      <c r="E11" s="4">
        <v>6900</v>
      </c>
      <c r="F11" s="2"/>
    </row>
    <row r="12" spans="2:6" ht="87.75" customHeight="1">
      <c r="B12" s="43">
        <v>10</v>
      </c>
      <c r="C12" s="44" t="s">
        <v>8</v>
      </c>
      <c r="D12" s="29"/>
      <c r="E12" s="4">
        <v>193.5</v>
      </c>
      <c r="F12" s="2"/>
    </row>
    <row r="13" spans="2:6" ht="74.25" customHeight="1">
      <c r="B13" s="43">
        <v>11</v>
      </c>
      <c r="C13" s="44" t="s">
        <v>7</v>
      </c>
      <c r="D13" s="29"/>
      <c r="E13" s="36">
        <v>420</v>
      </c>
      <c r="F13" s="2"/>
    </row>
    <row r="14" spans="2:6" ht="85.5" customHeight="1">
      <c r="B14" s="43">
        <v>12</v>
      </c>
      <c r="C14" s="44" t="s">
        <v>6</v>
      </c>
      <c r="D14" s="29"/>
      <c r="E14" s="4">
        <v>39</v>
      </c>
      <c r="F14" s="2"/>
    </row>
    <row r="15" spans="2:6" ht="79.5" customHeight="1" thickBot="1">
      <c r="B15" s="43">
        <v>13</v>
      </c>
      <c r="C15" s="45" t="s">
        <v>4</v>
      </c>
      <c r="D15" s="29"/>
      <c r="E15" s="4">
        <v>724.005</v>
      </c>
      <c r="F15" s="2"/>
    </row>
    <row r="16" spans="2:6" ht="79.5" customHeight="1">
      <c r="B16" s="28">
        <v>14</v>
      </c>
      <c r="C16" s="44" t="s">
        <v>19</v>
      </c>
      <c r="D16" s="29"/>
      <c r="E16" s="4">
        <v>144</v>
      </c>
      <c r="F16" s="2"/>
    </row>
    <row r="17" spans="2:6" ht="91.5" customHeight="1">
      <c r="B17" s="28">
        <v>15</v>
      </c>
      <c r="C17" s="44" t="s">
        <v>20</v>
      </c>
      <c r="D17" s="29"/>
      <c r="E17" s="4">
        <v>20</v>
      </c>
      <c r="F17" s="2"/>
    </row>
    <row r="18" spans="2:7" ht="79.5" customHeight="1">
      <c r="B18" s="28">
        <v>16</v>
      </c>
      <c r="C18" s="44" t="s">
        <v>25</v>
      </c>
      <c r="D18" s="29"/>
      <c r="E18" s="37">
        <v>48</v>
      </c>
      <c r="F18" s="2"/>
      <c r="G18" s="38" t="s">
        <v>26</v>
      </c>
    </row>
    <row r="19" spans="2:6" ht="79.5" customHeight="1">
      <c r="B19" s="28">
        <v>17</v>
      </c>
      <c r="C19" s="44" t="s">
        <v>21</v>
      </c>
      <c r="D19" s="29"/>
      <c r="E19" s="4">
        <v>270</v>
      </c>
      <c r="F19" s="2"/>
    </row>
    <row r="20" spans="2:6" ht="79.5" customHeight="1">
      <c r="B20" s="28">
        <v>18</v>
      </c>
      <c r="C20" s="44" t="s">
        <v>22</v>
      </c>
      <c r="D20" s="29"/>
      <c r="E20" s="4">
        <v>268.44</v>
      </c>
      <c r="F20" s="2"/>
    </row>
    <row r="21" spans="2:6" ht="98.25" customHeight="1">
      <c r="B21" s="28">
        <v>19</v>
      </c>
      <c r="C21" s="44" t="s">
        <v>23</v>
      </c>
      <c r="D21" s="29"/>
      <c r="E21" s="4">
        <v>358.2</v>
      </c>
      <c r="F21" s="2"/>
    </row>
    <row r="22" spans="2:6" ht="79.5" customHeight="1">
      <c r="B22" s="28">
        <v>20</v>
      </c>
      <c r="C22" s="44" t="s">
        <v>27</v>
      </c>
      <c r="D22" s="29"/>
      <c r="E22" s="4">
        <v>200</v>
      </c>
      <c r="F22" s="2"/>
    </row>
    <row r="23" spans="2:6" ht="87.75" customHeight="1" thickBot="1">
      <c r="B23" s="30">
        <v>21</v>
      </c>
      <c r="C23" s="48" t="s">
        <v>28</v>
      </c>
      <c r="D23" s="31"/>
      <c r="E23" s="32">
        <v>1000</v>
      </c>
      <c r="F23" s="2"/>
    </row>
    <row r="24" spans="2:6" ht="75" customHeight="1" thickBot="1">
      <c r="B24" s="33">
        <v>22</v>
      </c>
      <c r="C24" s="54" t="s">
        <v>29</v>
      </c>
      <c r="D24" s="34"/>
      <c r="E24" s="35">
        <v>1599</v>
      </c>
      <c r="F24" s="2"/>
    </row>
    <row r="25" spans="2:7" ht="74.25" customHeight="1" thickBot="1">
      <c r="B25" s="1">
        <v>23</v>
      </c>
      <c r="C25" s="49" t="s">
        <v>30</v>
      </c>
      <c r="D25" s="18"/>
      <c r="E25" s="17">
        <v>1103.15</v>
      </c>
      <c r="F25" s="2"/>
      <c r="G25" s="38" t="s">
        <v>49</v>
      </c>
    </row>
    <row r="26" spans="2:7" ht="111.75" customHeight="1" thickBot="1">
      <c r="B26" s="19">
        <v>24</v>
      </c>
      <c r="C26" s="51" t="s">
        <v>31</v>
      </c>
      <c r="D26" s="18"/>
      <c r="E26" s="17">
        <v>200</v>
      </c>
      <c r="F26" s="2"/>
      <c r="G26" s="1" t="s">
        <v>32</v>
      </c>
    </row>
    <row r="27" spans="2:6" ht="95.25" customHeight="1" thickBot="1">
      <c r="B27" s="21">
        <v>25</v>
      </c>
      <c r="C27" s="44" t="s">
        <v>33</v>
      </c>
      <c r="D27" s="13"/>
      <c r="E27" s="14">
        <v>535000</v>
      </c>
      <c r="F27" s="2"/>
    </row>
    <row r="28" spans="2:6" ht="84.75" customHeight="1" thickBot="1">
      <c r="B28" s="21">
        <v>26</v>
      </c>
      <c r="C28" s="44" t="s">
        <v>42</v>
      </c>
      <c r="D28" s="13"/>
      <c r="E28" s="14">
        <v>60</v>
      </c>
      <c r="F28" s="2"/>
    </row>
    <row r="29" spans="2:7" ht="85.5" customHeight="1" thickBot="1">
      <c r="B29" s="19">
        <v>27</v>
      </c>
      <c r="C29" s="53" t="s">
        <v>54</v>
      </c>
      <c r="D29" s="18"/>
      <c r="E29" s="17">
        <v>250</v>
      </c>
      <c r="F29" s="2"/>
      <c r="G29" s="38"/>
    </row>
    <row r="30" spans="2:7" ht="73.5" customHeight="1" thickBot="1">
      <c r="B30" s="22">
        <v>28</v>
      </c>
      <c r="C30" s="47" t="s">
        <v>55</v>
      </c>
      <c r="D30" s="18"/>
      <c r="E30" s="17">
        <v>111.5</v>
      </c>
      <c r="F30" s="2"/>
      <c r="G30" s="38"/>
    </row>
    <row r="31" spans="2:7" ht="73.5" customHeight="1" thickBot="1">
      <c r="B31" s="22">
        <v>29</v>
      </c>
      <c r="C31" s="50" t="s">
        <v>56</v>
      </c>
      <c r="D31" s="18"/>
      <c r="E31" s="17">
        <v>513.8</v>
      </c>
      <c r="F31" s="2"/>
      <c r="G31" s="38"/>
    </row>
    <row r="32" spans="2:7" ht="73.5" customHeight="1" thickBot="1">
      <c r="B32" s="22">
        <v>30</v>
      </c>
      <c r="C32" s="50" t="s">
        <v>57</v>
      </c>
      <c r="D32" s="18"/>
      <c r="E32" s="36">
        <v>530</v>
      </c>
      <c r="F32" s="2"/>
      <c r="G32" s="38"/>
    </row>
    <row r="33" spans="2:7" ht="73.5" customHeight="1" thickBot="1">
      <c r="B33" s="22">
        <v>31</v>
      </c>
      <c r="C33" s="47" t="s">
        <v>59</v>
      </c>
      <c r="D33" s="18"/>
      <c r="E33" s="36">
        <v>2054.8</v>
      </c>
      <c r="F33" s="2"/>
      <c r="G33" s="38"/>
    </row>
    <row r="34" spans="2:7" ht="73.5" customHeight="1" thickBot="1">
      <c r="B34" s="22">
        <v>32</v>
      </c>
      <c r="C34" s="47" t="s">
        <v>58</v>
      </c>
      <c r="D34" s="18"/>
      <c r="E34" s="17">
        <v>31</v>
      </c>
      <c r="F34" s="2"/>
      <c r="G34" s="38"/>
    </row>
    <row r="35" spans="2:7" ht="73.5" customHeight="1" thickBot="1">
      <c r="B35" s="22">
        <v>33</v>
      </c>
      <c r="C35" s="47" t="s">
        <v>60</v>
      </c>
      <c r="D35" s="18"/>
      <c r="E35" s="17">
        <v>5024.1</v>
      </c>
      <c r="F35" s="2"/>
      <c r="G35" s="38"/>
    </row>
    <row r="36" spans="2:7" ht="73.5" customHeight="1" thickBot="1">
      <c r="B36" s="22"/>
      <c r="C36" s="7"/>
      <c r="D36" s="18"/>
      <c r="E36" s="17"/>
      <c r="F36" s="2"/>
      <c r="G36" s="38"/>
    </row>
    <row r="37" spans="2:7" ht="73.5" customHeight="1" thickBot="1">
      <c r="B37" s="22"/>
      <c r="C37" s="7"/>
      <c r="D37" s="18"/>
      <c r="E37" s="17"/>
      <c r="F37" s="2"/>
      <c r="G37" s="38"/>
    </row>
    <row r="38" spans="2:7" ht="73.5" customHeight="1" thickBot="1">
      <c r="B38" s="22"/>
      <c r="C38" s="50" t="s">
        <v>43</v>
      </c>
      <c r="D38" s="18"/>
      <c r="E38" s="17"/>
      <c r="F38" s="2"/>
      <c r="G38" s="38" t="s">
        <v>40</v>
      </c>
    </row>
    <row r="39" spans="2:7" ht="54" customHeight="1" thickBot="1">
      <c r="B39" s="22"/>
      <c r="C39" s="50" t="s">
        <v>37</v>
      </c>
      <c r="D39" s="18"/>
      <c r="E39" s="17"/>
      <c r="F39" s="2"/>
      <c r="G39" s="39" t="s">
        <v>38</v>
      </c>
    </row>
    <row r="40" spans="2:7" ht="54" customHeight="1" thickBot="1">
      <c r="B40" s="22"/>
      <c r="C40" s="48" t="s">
        <v>39</v>
      </c>
      <c r="D40" s="18"/>
      <c r="E40" s="17"/>
      <c r="F40" s="2"/>
      <c r="G40" s="39" t="s">
        <v>40</v>
      </c>
    </row>
    <row r="41" spans="2:7" ht="85.5" customHeight="1" thickBot="1">
      <c r="B41" s="22"/>
      <c r="C41" s="48" t="s">
        <v>44</v>
      </c>
      <c r="D41" s="18"/>
      <c r="E41" s="17"/>
      <c r="F41" s="2"/>
      <c r="G41" s="39" t="s">
        <v>45</v>
      </c>
    </row>
    <row r="42" spans="2:6" ht="60" customHeight="1" thickBot="1">
      <c r="B42" s="19"/>
      <c r="C42" s="44" t="s">
        <v>35</v>
      </c>
      <c r="D42" s="18"/>
      <c r="E42" s="17"/>
      <c r="F42" s="2"/>
    </row>
    <row r="43" spans="2:6" ht="83.25" customHeight="1" thickBot="1">
      <c r="B43" s="11"/>
      <c r="C43" s="46" t="s">
        <v>36</v>
      </c>
      <c r="D43" s="13"/>
      <c r="E43" s="14"/>
      <c r="F43" s="2"/>
    </row>
    <row r="44" spans="2:6" ht="59.25" customHeight="1" thickBot="1">
      <c r="B44" s="22"/>
      <c r="C44" s="47" t="s">
        <v>41</v>
      </c>
      <c r="D44" s="18"/>
      <c r="E44" s="17"/>
      <c r="F44" s="2"/>
    </row>
    <row r="45" spans="2:7" ht="54" customHeight="1" thickBot="1">
      <c r="B45" s="11"/>
      <c r="C45" s="44" t="s">
        <v>46</v>
      </c>
      <c r="D45" s="25"/>
      <c r="E45" s="14"/>
      <c r="F45" s="2"/>
      <c r="G45" s="1" t="s">
        <v>47</v>
      </c>
    </row>
    <row r="46" spans="2:6" ht="78" customHeight="1" thickBot="1">
      <c r="B46" s="22"/>
      <c r="C46" s="52" t="s">
        <v>48</v>
      </c>
      <c r="D46" s="18"/>
      <c r="E46" s="17"/>
      <c r="F46" s="2"/>
    </row>
    <row r="47" spans="2:6" ht="76.5" customHeight="1" thickBot="1">
      <c r="B47" s="11"/>
      <c r="C47" s="40" t="s">
        <v>50</v>
      </c>
      <c r="D47" s="18"/>
      <c r="E47" s="14"/>
      <c r="F47" s="2"/>
    </row>
    <row r="48" spans="2:8" ht="99" customHeight="1" thickBot="1">
      <c r="B48" s="22"/>
      <c r="C48" s="40" t="s">
        <v>51</v>
      </c>
      <c r="D48" s="18"/>
      <c r="E48" s="17"/>
      <c r="F48" s="2"/>
      <c r="H48" s="27"/>
    </row>
    <row r="49" spans="2:6" ht="87" customHeight="1" thickBot="1">
      <c r="B49" s="11"/>
      <c r="C49" s="41" t="s">
        <v>52</v>
      </c>
      <c r="D49" s="18"/>
      <c r="E49" s="14"/>
      <c r="F49" s="2"/>
    </row>
    <row r="50" spans="2:6" ht="67.5" customHeight="1" thickBot="1">
      <c r="B50" s="23"/>
      <c r="C50" s="42" t="s">
        <v>53</v>
      </c>
      <c r="D50" s="18"/>
      <c r="E50" s="24"/>
      <c r="F50" s="2"/>
    </row>
    <row r="51" spans="2:6" ht="84" customHeight="1" thickBot="1">
      <c r="B51" s="22"/>
      <c r="C51" s="20"/>
      <c r="D51" s="18"/>
      <c r="E51" s="17"/>
      <c r="F51" s="2"/>
    </row>
    <row r="52" spans="2:6" ht="51.75" customHeight="1" thickBot="1">
      <c r="B52" s="12"/>
      <c r="C52" s="26"/>
      <c r="D52" s="18"/>
      <c r="E52" s="15"/>
      <c r="F52" s="2"/>
    </row>
    <row r="53" spans="2:6" ht="65.25" customHeight="1" thickBot="1">
      <c r="B53" s="22"/>
      <c r="C53" s="7"/>
      <c r="D53" s="18"/>
      <c r="E53" s="17"/>
      <c r="F53" s="2"/>
    </row>
    <row r="54" spans="2:6" ht="26.25" customHeight="1" thickBot="1">
      <c r="B54" s="12"/>
      <c r="C54" s="5"/>
      <c r="D54" s="16"/>
      <c r="E54" s="15"/>
      <c r="F54" s="3"/>
    </row>
  </sheetData>
  <sheetProtection/>
  <mergeCells count="1">
    <mergeCell ref="C1:I1"/>
  </mergeCells>
  <printOptions/>
  <pageMargins left="0.984251968503937"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u250706</dc:creator>
  <cp:keywords/>
  <dc:description/>
  <cp:lastModifiedBy>Admin</cp:lastModifiedBy>
  <cp:lastPrinted>2023-09-12T06:44:49Z</cp:lastPrinted>
  <dcterms:created xsi:type="dcterms:W3CDTF">2013-08-21T05:30:05Z</dcterms:created>
  <dcterms:modified xsi:type="dcterms:W3CDTF">2023-09-12T07:13:04Z</dcterms:modified>
  <cp:category/>
  <cp:version/>
  <cp:contentType/>
  <cp:contentStatus/>
</cp:coreProperties>
</file>